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2 кв 2021\"/>
    </mc:Choice>
  </mc:AlternateContent>
  <xr:revisionPtr revIDLastSave="0" documentId="8_{01D4261A-3246-4E95-8619-E734874879E2}" xr6:coauthVersionLast="40" xr6:coauthVersionMax="40" xr10:uidLastSave="{00000000-0000-0000-0000-000000000000}"/>
  <bookViews>
    <workbookView xWindow="0" yWindow="0" windowWidth="23040" windowHeight="9048" xr2:uid="{00000000-000D-0000-FFFF-FFFF00000000}"/>
  </bookViews>
  <sheets>
    <sheet name="list01" sheetId="3" r:id="rId1"/>
    <sheet name="list02" sheetId="1" r:id="rId2"/>
    <sheet name="list03" sheetId="2" r:id="rId3"/>
  </sheets>
  <calcPr calcId="181029" refMode="R1C1"/>
  <webPublishObjects count="13">
    <webPublishObject id="6482" divId="финансовий2_6482" destinationFile="C:\Documents and Settings\Farhod\Desktop\15.02.2008\финансовий\2\db\финансовий2ru.htm"/>
    <webPublishObject id="21688" divId="финансовий2_21688" destinationFile="D:\elektronika\20.03.2008.10.20\финансовий\2\db\финансовий2ru.htm"/>
    <webPublishObject id="23204" divId="финансовий2_23204" destinationFile="D:\elektronika\20.03.2008.10.20\финансовий\2\db\финансовий2ru.htm"/>
    <webPublishObject id="15562" divId="финансовий2_15562" destinationFile="D:\elektronika\20.03.2008.10.20\финансовий\2\db\финансовий2ru.htm"/>
    <webPublishObject id="30168" divId="финансовий21_30168" destinationFile="D:\Farhod_el\ot_uz\финансовий(200)\2\db\финансовий21uz1.htm"/>
    <webPublishObject id="16625" divId="финансовий21_16625" destinationFile="D:\Farhod_el\ot_uz\финансовий(200)\2\db\финансовий21ru.htm"/>
    <webPublishObject id="14655" divId="финансовий2_14655" destinationFile="D:\Хисобот формалари(2012)\20001\db\финансовий2rrrrrrrrrr.htm"/>
    <webPublishObject id="32163" divId="20008ru_32163" destinationFile="C:\1\20008\db\20008rurrrrrrrrrrrrrrrrrrrrrr.htm"/>
    <webPublishObject id="4541" divId="20008ru_4541" destinationFile="C:\1\20008\db\20008rurrrrrrrr.htm"/>
    <webPublishObject id="19843" divId="20008ru_19843" destinationFile="C:\1\20008\db\20008rurrrrrrrr.htm"/>
    <webPublishObject id="6922" divId="20008ru_6922" destinationFile="C:\1\20008\db\20008ruruuuuuuuuuu.htm"/>
    <webPublishObject id="20281" divId="20008ru_20281" destinationFile="C:\1\20008\db\20008rurrrrrrr.htm"/>
    <webPublishObject id="17387" divId="20008ru_17387" destinationFile="C:\1\20008\db\20008rurrrrrrrrrrr.htm"/>
  </webPublishObjects>
</workbook>
</file>

<file path=xl/calcChain.xml><?xml version="1.0" encoding="utf-8"?>
<calcChain xmlns="http://schemas.openxmlformats.org/spreadsheetml/2006/main">
  <c r="G22" i="1" l="1"/>
  <c r="G9" i="1"/>
  <c r="E26" i="2"/>
  <c r="F16" i="1"/>
  <c r="D26" i="2"/>
  <c r="F8" i="1"/>
  <c r="F15" i="1" l="1"/>
  <c r="F27" i="1" s="1"/>
  <c r="F29" i="1" s="1"/>
  <c r="F32" i="1" s="1"/>
</calcChain>
</file>

<file path=xl/sharedStrings.xml><?xml version="1.0" encoding="utf-8"?>
<sst xmlns="http://schemas.openxmlformats.org/spreadsheetml/2006/main" count="218" uniqueCount="151">
  <si>
    <t>год</t>
  </si>
  <si>
    <t>Отрасль</t>
  </si>
  <si>
    <t>Идентификационный номер налогоплательщика</t>
  </si>
  <si>
    <t>Наименование показателя</t>
  </si>
  <si>
    <t>За отчетный период</t>
  </si>
  <si>
    <t>010</t>
  </si>
  <si>
    <t>x</t>
  </si>
  <si>
    <t>020</t>
  </si>
  <si>
    <t>030</t>
  </si>
  <si>
    <t>040</t>
  </si>
  <si>
    <t>050</t>
  </si>
  <si>
    <t>Административные расходы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</si>
  <si>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</si>
  <si>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</si>
  <si>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</si>
  <si>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</si>
  <si>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</si>
  <si>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</si>
  <si>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</si>
  <si>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</si>
  <si>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</si>
  <si>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Доходы от валютных курсовых разниц</t>
  </si>
  <si>
    <t>150</t>
  </si>
  <si>
    <t>Прочие доходы от финансовой деятельности</t>
  </si>
  <si>
    <t>160</t>
  </si>
  <si>
    <t>170</t>
  </si>
  <si>
    <t>Расходы в виде процентов</t>
  </si>
  <si>
    <t>180</t>
  </si>
  <si>
    <t>190</t>
  </si>
  <si>
    <t>Убытки от валютных курсовых разниц</t>
  </si>
  <si>
    <t>200</t>
  </si>
  <si>
    <t>Прочие расходы по финансовой деятельности</t>
  </si>
  <si>
    <t>210</t>
  </si>
  <si>
    <t>220</t>
  </si>
  <si>
    <t>Чрезвычайные прибыли и убытки</t>
  </si>
  <si>
    <t>230</t>
  </si>
  <si>
    <t>240</t>
  </si>
  <si>
    <t>250</t>
  </si>
  <si>
    <t>260</t>
  </si>
  <si>
    <t>270</t>
  </si>
  <si>
    <t>СПРАВКА О ПЛАТЕЖАХ В БЮДЖЕТ</t>
  </si>
  <si>
    <t>280</t>
  </si>
  <si>
    <t>290</t>
  </si>
  <si>
    <t>291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</si>
  <si>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</si>
  <si>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</si>
  <si>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</si>
  <si>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</si>
  <si>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</si>
  <si>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</si>
  <si>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</si>
  <si>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</si>
  <si>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</si>
  <si>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Фиксированный налог</t>
  </si>
  <si>
    <t>390</t>
  </si>
  <si>
    <t>400</t>
  </si>
  <si>
    <t>410</t>
  </si>
  <si>
    <t>420</t>
  </si>
  <si>
    <t>430</t>
  </si>
  <si>
    <t>440</t>
  </si>
  <si>
    <t>480</t>
  </si>
  <si>
    <t>Форма N 1 по ОКУД</t>
  </si>
  <si>
    <t>квартал</t>
  </si>
  <si>
    <t>Единица измерения, тыс. сум.</t>
  </si>
  <si>
    <t>по ОКПО</t>
  </si>
  <si>
    <t>по КОПФ</t>
  </si>
  <si>
    <t>ИНН</t>
  </si>
  <si>
    <t>СОАТО</t>
  </si>
  <si>
    <t>Дата высылки</t>
  </si>
  <si>
    <t>Дата получения</t>
  </si>
  <si>
    <t>Срок представления</t>
  </si>
  <si>
    <t>Министерства, ведомства и другие</t>
  </si>
  <si>
    <t>Территория</t>
  </si>
  <si>
    <t>Доходы от финансовой аренды</t>
  </si>
  <si>
    <t>Налог на прибыль</t>
  </si>
  <si>
    <t>Налог на прибыль юридических лиц</t>
  </si>
  <si>
    <t>Предприяия, организация</t>
  </si>
  <si>
    <t>Форма собственности</t>
  </si>
  <si>
    <t>Организационно-правовая форма</t>
  </si>
  <si>
    <t>по СООГУ</t>
  </si>
  <si>
    <t>lc=R28C11</t>
  </si>
  <si>
    <t>Код строки</t>
  </si>
  <si>
    <t>За соответствующий период прошлого года</t>
  </si>
  <si>
    <t>Доходы (прибыль)</t>
  </si>
  <si>
    <t>Расходы (убытки)</t>
  </si>
  <si>
    <t>Валовая прибыль (убыток) от реализации продукции (товаров, работ и услуг) (стр.010-020)</t>
  </si>
  <si>
    <t>Расходы отчетного периода, вычитаемые из налогооблагаемой прибыли в будущем</t>
  </si>
  <si>
    <t>Доходы от финансовой деятельности, всего (стр.120+130+140+150+160), в том числе:</t>
  </si>
  <si>
    <t>Расходы по финансовой деятельности (стр.180+190+200+210), в том числе:</t>
  </si>
  <si>
    <t>Расходы в виде процентов по финансовой аренде</t>
  </si>
  <si>
    <t>Прибыль (убыток) от общехозяйственной деятельности (стр.100+110-170)</t>
  </si>
  <si>
    <t>в том числе: отчисления в индивидуальные накопительные пенсионные счета граждан</t>
  </si>
  <si>
    <t>Налог на благоустройство и развитие социальной инфраструктуры</t>
  </si>
  <si>
    <t>Обязательные отчисления в Республиканский дорожный фонд</t>
  </si>
  <si>
    <t>Обязательные отчисления во внебюджетный Пенсионный фонд</t>
  </si>
  <si>
    <t>Обязательные отчисления в Фонд реконструкции,капитального ремонта и оснащения образовательных и медицинских учреждений</t>
  </si>
  <si>
    <t>Финансовые санкции за просроченные платежи в бюджет</t>
  </si>
  <si>
    <t>Всего сумма платежей в бюджет (стр. с 280 по 470 кроме стр. 291)</t>
  </si>
  <si>
    <t>Фактически внесено из причитающихся по расчету за отчетный период</t>
  </si>
  <si>
    <t>Причитается по расчету за отчетный период</t>
  </si>
  <si>
    <t>на</t>
  </si>
  <si>
    <t>Коды</t>
  </si>
  <si>
    <t/>
  </si>
  <si>
    <t>Адрес:</t>
  </si>
  <si>
    <t>Отчет о финансовых результатах - форма № 2</t>
  </si>
  <si>
    <t>Приложение № 2
к Приказу министра финансов от 27 декабря 2002 г. N 140,
зарегистрированному МЮ 24 января 2003 г. N 1209</t>
  </si>
  <si>
    <t>Расходы по реализации</t>
  </si>
  <si>
    <t>Прочие операционные расходы</t>
  </si>
  <si>
    <t>Прочие доходы от основной деятельности</t>
  </si>
  <si>
    <t>Доходы в виде дивидендов</t>
  </si>
  <si>
    <t>Доходы в виде процентов</t>
  </si>
  <si>
    <t>Чистая выручка от реализации продукции (товаров, работ и услуг)</t>
  </si>
  <si>
    <t>Себестоимость реализованной продукции (товаров, работ и услуг)</t>
  </si>
  <si>
    <t>Расходы периода, всего (стр.050+060+070+080), в том числе:</t>
  </si>
  <si>
    <t>Прибыль (убыток) от основной деятельности (стр.030-040+090)</t>
  </si>
  <si>
    <t>Прибыль (убыток) до уплаты налога на прибыль (стр.220+/-230)</t>
  </si>
  <si>
    <t>Прочие налоги и другие обязательные платежи от прибыли</t>
  </si>
  <si>
    <t>Чистая прибыль (убыток) отчетного периода (стр.240-250-260)</t>
  </si>
  <si>
    <t>Налог на доходы физических лиц</t>
  </si>
  <si>
    <t>Налог на добавленную стоимость</t>
  </si>
  <si>
    <t>Акцизный налог</t>
  </si>
  <si>
    <t>Налог за пользование недрами</t>
  </si>
  <si>
    <t>Налог за пользование водными ресурсами</t>
  </si>
  <si>
    <t>Налог на имущество юридических лиц</t>
  </si>
  <si>
    <t>Земельный налог с юридических лиц</t>
  </si>
  <si>
    <t>Единый налоговый платеж</t>
  </si>
  <si>
    <t>Единый земельный налог</t>
  </si>
  <si>
    <t>Прочие налоги</t>
  </si>
  <si>
    <t>Единый социальный платеж</t>
  </si>
  <si>
    <t>Импортные таможенные пошлины</t>
  </si>
  <si>
    <t>450</t>
  </si>
  <si>
    <t>Сборы в местный бюджет</t>
  </si>
  <si>
    <t>460</t>
  </si>
  <si>
    <t>470</t>
  </si>
  <si>
    <t>lc=R33C8</t>
  </si>
  <si>
    <t>lc=R27C6</t>
  </si>
  <si>
    <t xml:space="preserve">  </t>
  </si>
  <si>
    <t xml:space="preserve">   </t>
  </si>
  <si>
    <t>UZMED-LIZING</t>
  </si>
  <si>
    <t>Государственная</t>
  </si>
  <si>
    <t>Межотрасл.объед.,консорциумы,ассоциации</t>
  </si>
  <si>
    <t>х</t>
  </si>
  <si>
    <t>Руководитель</t>
  </si>
  <si>
    <t>РАХИМОВ МАЛИК ЧУЛПАНОВИЧ</t>
  </si>
  <si>
    <t>Главный бухгалтер</t>
  </si>
  <si>
    <t>Самойлова Елена Геннадьевна</t>
  </si>
  <si>
    <t>Финанасовая аренда (лизинг)</t>
  </si>
  <si>
    <t>Юнусобадский р-н</t>
  </si>
  <si>
    <t>по ОПФ</t>
  </si>
  <si>
    <t>по ОКЭД</t>
  </si>
  <si>
    <t>Чинобод кучаси, 57 уй, 7 хонадон.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</si>
</sst>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0"/>
      <name val="Arial Cyr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2" fillId="2" borderId="3" xfId="0" applyNumberFormat="1" applyFont="1" applyFill="1" applyBorder="1" applyAlignment="1" applyProtection="1">
      <alignment horizontal="right" vertical="center"/>
      <protection locked="0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right" vertical="center"/>
    </xf>
    <xf numFmtId="164" fontId="2" fillId="2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  <protection locked="0"/>
    </xf>
    <xf numFmtId="164" fontId="5" fillId="5" borderId="5" xfId="0" applyNumberFormat="1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</xf>
    <xf numFmtId="164" fontId="2" fillId="5" borderId="5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right" vertical="center"/>
      <protection locked="0"/>
    </xf>
    <xf numFmtId="164" fontId="2" fillId="5" borderId="5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5" xfId="0" applyNumberFormat="1" applyFont="1" applyFill="1" applyBorder="1" applyAlignment="1" applyProtection="1">
      <alignment horizontal="right" vertical="center"/>
    </xf>
    <xf numFmtId="164" fontId="5" fillId="5" borderId="1" xfId="0" applyNumberFormat="1" applyFont="1" applyFill="1" applyBorder="1" applyAlignment="1" applyProtection="1">
      <alignment horizontal="right" vertical="center"/>
    </xf>
    <xf numFmtId="164" fontId="2" fillId="5" borderId="1" xfId="0" applyNumberFormat="1" applyFont="1" applyFill="1" applyBorder="1" applyAlignment="1" applyProtection="1">
      <alignment horizontal="right" vertical="center"/>
      <protection locked="0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/>
    </xf>
    <xf numFmtId="0" fontId="5" fillId="5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2" fillId="0" borderId="0" xfId="1" applyFont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164" fontId="2" fillId="5" borderId="5" xfId="0" applyNumberFormat="1" applyFont="1" applyFill="1" applyBorder="1" applyAlignment="1" applyProtection="1">
      <alignment horizontal="right" vertical="center"/>
      <protection locked="0"/>
    </xf>
    <xf numFmtId="164" fontId="2" fillId="5" borderId="1" xfId="0" applyNumberFormat="1" applyFont="1" applyFill="1" applyBorder="1" applyAlignment="1" applyProtection="1">
      <alignment horizontal="right" vertical="center"/>
    </xf>
    <xf numFmtId="0" fontId="5" fillId="3" borderId="8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right" vertical="center" wrapText="1"/>
    </xf>
    <xf numFmtId="0" fontId="5" fillId="0" borderId="9" xfId="1" applyFont="1" applyBorder="1" applyAlignment="1">
      <alignment horizontal="right" vertical="center" wrapText="1"/>
    </xf>
    <xf numFmtId="0" fontId="2" fillId="3" borderId="8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wrapText="1"/>
    </xf>
    <xf numFmtId="0" fontId="2" fillId="3" borderId="8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list0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I27" sqref="I27"/>
    </sheetView>
  </sheetViews>
  <sheetFormatPr defaultColWidth="9.109375" defaultRowHeight="13.2" x14ac:dyDescent="0.25"/>
  <cols>
    <col min="1" max="1" width="1.44140625" style="29" customWidth="1"/>
    <col min="2" max="2" width="32" style="29" bestFit="1" customWidth="1"/>
    <col min="3" max="3" width="9.109375" style="29"/>
    <col min="4" max="4" width="3.88671875" style="29" bestFit="1" customWidth="1"/>
    <col min="5" max="5" width="9.109375" style="29"/>
    <col min="6" max="6" width="9.44140625" style="29" customWidth="1"/>
    <col min="7" max="7" width="37.5546875" style="29" customWidth="1"/>
    <col min="8" max="8" width="18.88671875" style="29" bestFit="1" customWidth="1"/>
    <col min="9" max="9" width="18.33203125" style="31" customWidth="1"/>
    <col min="10" max="16384" width="9.109375" style="29"/>
  </cols>
  <sheetData>
    <row r="1" spans="1:9" x14ac:dyDescent="0.25">
      <c r="A1" s="28" t="s">
        <v>80</v>
      </c>
      <c r="B1" s="69"/>
      <c r="C1" s="69"/>
      <c r="D1" s="69"/>
      <c r="E1" s="69"/>
      <c r="F1" s="69"/>
      <c r="G1" s="69"/>
      <c r="H1" s="69"/>
      <c r="I1" s="69"/>
    </row>
    <row r="2" spans="1:9" ht="48.75" customHeight="1" x14ac:dyDescent="0.25">
      <c r="A2" s="30"/>
      <c r="B2" s="64" t="s">
        <v>105</v>
      </c>
      <c r="C2" s="64"/>
      <c r="D2" s="64"/>
      <c r="E2" s="64"/>
      <c r="F2" s="64"/>
      <c r="G2" s="64"/>
      <c r="H2" s="64"/>
      <c r="I2" s="64"/>
    </row>
    <row r="3" spans="1:9" x14ac:dyDescent="0.25">
      <c r="A3" s="30"/>
      <c r="B3" s="73" t="s">
        <v>104</v>
      </c>
      <c r="C3" s="73"/>
      <c r="D3" s="73"/>
      <c r="E3" s="73"/>
      <c r="F3" s="73"/>
      <c r="G3" s="73"/>
      <c r="H3" s="73"/>
      <c r="I3" s="73"/>
    </row>
    <row r="4" spans="1:9" ht="3.9" customHeight="1" x14ac:dyDescent="0.25">
      <c r="A4" s="30"/>
      <c r="B4" s="69"/>
      <c r="C4" s="69"/>
      <c r="D4" s="69"/>
      <c r="E4" s="69"/>
      <c r="F4" s="69"/>
      <c r="G4" s="69"/>
      <c r="H4" s="69"/>
      <c r="I4" s="69"/>
    </row>
    <row r="5" spans="1:9" x14ac:dyDescent="0.25">
      <c r="A5" s="30"/>
      <c r="B5" s="10" t="s">
        <v>100</v>
      </c>
      <c r="C5" s="12">
        <v>2021</v>
      </c>
      <c r="D5" s="13" t="s">
        <v>0</v>
      </c>
      <c r="E5" s="12">
        <v>2</v>
      </c>
      <c r="F5" s="67" t="s">
        <v>62</v>
      </c>
      <c r="G5" s="67"/>
      <c r="H5" s="70"/>
      <c r="I5" s="27" t="s">
        <v>101</v>
      </c>
    </row>
    <row r="6" spans="1:9" x14ac:dyDescent="0.25">
      <c r="A6" s="30"/>
      <c r="B6" s="71" t="s">
        <v>61</v>
      </c>
      <c r="C6" s="71"/>
      <c r="D6" s="71"/>
      <c r="E6" s="71"/>
      <c r="F6" s="71"/>
      <c r="G6" s="71"/>
      <c r="H6" s="72"/>
      <c r="I6" s="23">
        <v>710002</v>
      </c>
    </row>
    <row r="7" spans="1:9" ht="3.9" customHeight="1" x14ac:dyDescent="0.25">
      <c r="A7" s="30"/>
      <c r="B7" s="68"/>
      <c r="C7" s="68"/>
      <c r="D7" s="68"/>
      <c r="E7" s="68"/>
      <c r="F7" s="68"/>
      <c r="G7" s="68"/>
      <c r="H7" s="68"/>
      <c r="I7" s="68"/>
    </row>
    <row r="8" spans="1:9" x14ac:dyDescent="0.25">
      <c r="A8" s="30"/>
      <c r="B8" s="11" t="s">
        <v>76</v>
      </c>
      <c r="C8" s="63" t="s">
        <v>138</v>
      </c>
      <c r="D8" s="63"/>
      <c r="E8" s="63"/>
      <c r="F8" s="63"/>
      <c r="G8" s="63"/>
      <c r="H8" s="14" t="s">
        <v>64</v>
      </c>
      <c r="I8" s="24">
        <v>22355525</v>
      </c>
    </row>
    <row r="9" spans="1:9" ht="3.9" customHeight="1" x14ac:dyDescent="0.25">
      <c r="A9" s="30"/>
      <c r="B9" s="68"/>
      <c r="C9" s="68"/>
      <c r="D9" s="68"/>
      <c r="E9" s="68"/>
      <c r="F9" s="68"/>
      <c r="G9" s="68"/>
      <c r="H9" s="68"/>
      <c r="I9" s="68"/>
    </row>
    <row r="10" spans="1:9" x14ac:dyDescent="0.25">
      <c r="A10" s="30"/>
      <c r="B10" s="11" t="s">
        <v>1</v>
      </c>
      <c r="C10" s="66" t="s">
        <v>146</v>
      </c>
      <c r="D10" s="63"/>
      <c r="E10" s="63"/>
      <c r="F10" s="63"/>
      <c r="G10" s="63"/>
      <c r="H10" s="60" t="s">
        <v>149</v>
      </c>
      <c r="I10" s="25">
        <v>64910</v>
      </c>
    </row>
    <row r="11" spans="1:9" ht="3.9" customHeight="1" x14ac:dyDescent="0.25">
      <c r="A11" s="30"/>
      <c r="B11" s="68"/>
      <c r="C11" s="68"/>
      <c r="D11" s="68"/>
      <c r="E11" s="68"/>
      <c r="F11" s="68"/>
      <c r="G11" s="68"/>
      <c r="H11" s="68"/>
      <c r="I11" s="68"/>
    </row>
    <row r="12" spans="1:9" x14ac:dyDescent="0.25">
      <c r="A12" s="30"/>
      <c r="B12" s="11" t="s">
        <v>78</v>
      </c>
      <c r="C12" s="63"/>
      <c r="D12" s="63"/>
      <c r="E12" s="63"/>
      <c r="F12" s="63"/>
      <c r="G12" s="63"/>
      <c r="H12" s="14" t="s">
        <v>65</v>
      </c>
      <c r="I12" s="25">
        <v>1150</v>
      </c>
    </row>
    <row r="13" spans="1:9" ht="3.9" customHeight="1" x14ac:dyDescent="0.25">
      <c r="A13" s="30"/>
      <c r="B13" s="68"/>
      <c r="C13" s="68"/>
      <c r="D13" s="68"/>
      <c r="E13" s="68"/>
      <c r="F13" s="68"/>
      <c r="G13" s="68"/>
      <c r="H13" s="68"/>
      <c r="I13" s="68"/>
    </row>
    <row r="14" spans="1:9" x14ac:dyDescent="0.25">
      <c r="A14" s="30"/>
      <c r="B14" s="11" t="s">
        <v>77</v>
      </c>
      <c r="C14" s="63" t="s">
        <v>139</v>
      </c>
      <c r="D14" s="63"/>
      <c r="E14" s="63"/>
      <c r="F14" s="63"/>
      <c r="G14" s="63"/>
      <c r="H14" s="59" t="s">
        <v>148</v>
      </c>
      <c r="I14" s="25">
        <v>153</v>
      </c>
    </row>
    <row r="15" spans="1:9" ht="3.9" customHeight="1" x14ac:dyDescent="0.25">
      <c r="A15" s="30"/>
      <c r="B15" s="68"/>
      <c r="C15" s="68"/>
      <c r="D15" s="68"/>
      <c r="E15" s="68"/>
      <c r="F15" s="68"/>
      <c r="G15" s="68"/>
      <c r="H15" s="68"/>
      <c r="I15" s="68"/>
    </row>
    <row r="16" spans="1:9" x14ac:dyDescent="0.25">
      <c r="A16" s="30"/>
      <c r="B16" s="11" t="s">
        <v>71</v>
      </c>
      <c r="C16" s="63" t="s">
        <v>140</v>
      </c>
      <c r="D16" s="63"/>
      <c r="E16" s="63"/>
      <c r="F16" s="63"/>
      <c r="G16" s="63"/>
      <c r="H16" s="14" t="s">
        <v>79</v>
      </c>
      <c r="I16" s="25">
        <v>7794</v>
      </c>
    </row>
    <row r="17" spans="1:9" ht="3.9" customHeight="1" x14ac:dyDescent="0.25">
      <c r="A17" s="30"/>
      <c r="B17" s="68"/>
      <c r="C17" s="68"/>
      <c r="D17" s="68"/>
      <c r="E17" s="68"/>
      <c r="F17" s="68"/>
      <c r="G17" s="68"/>
      <c r="H17" s="68"/>
      <c r="I17" s="68"/>
    </row>
    <row r="18" spans="1:9" x14ac:dyDescent="0.25">
      <c r="A18" s="30"/>
      <c r="B18" s="67" t="s">
        <v>2</v>
      </c>
      <c r="C18" s="67"/>
      <c r="D18" s="67"/>
      <c r="E18" s="67"/>
      <c r="F18" s="67"/>
      <c r="G18" s="67"/>
      <c r="H18" s="14" t="s">
        <v>66</v>
      </c>
      <c r="I18" s="25">
        <v>300788395</v>
      </c>
    </row>
    <row r="19" spans="1:9" ht="3.9" customHeight="1" x14ac:dyDescent="0.25">
      <c r="A19" s="30"/>
      <c r="B19" s="68"/>
      <c r="C19" s="68"/>
      <c r="D19" s="68"/>
      <c r="E19" s="68"/>
      <c r="F19" s="68"/>
      <c r="G19" s="68"/>
      <c r="H19" s="68"/>
      <c r="I19" s="68"/>
    </row>
    <row r="20" spans="1:9" x14ac:dyDescent="0.25">
      <c r="A20" s="30"/>
      <c r="B20" s="11" t="s">
        <v>72</v>
      </c>
      <c r="C20" s="66" t="s">
        <v>147</v>
      </c>
      <c r="D20" s="63"/>
      <c r="E20" s="63"/>
      <c r="F20" s="63"/>
      <c r="G20" s="63"/>
      <c r="H20" s="14" t="s">
        <v>67</v>
      </c>
      <c r="I20" s="25">
        <v>1726266</v>
      </c>
    </row>
    <row r="21" spans="1:9" ht="3.9" customHeight="1" x14ac:dyDescent="0.25">
      <c r="A21" s="30"/>
      <c r="B21" s="68"/>
      <c r="C21" s="68"/>
      <c r="D21" s="68"/>
      <c r="E21" s="68"/>
      <c r="F21" s="68"/>
      <c r="G21" s="68"/>
      <c r="H21" s="68"/>
      <c r="I21" s="68"/>
    </row>
    <row r="22" spans="1:9" x14ac:dyDescent="0.25">
      <c r="A22" s="30"/>
      <c r="B22" s="11" t="s">
        <v>103</v>
      </c>
      <c r="C22" s="66" t="s">
        <v>150</v>
      </c>
      <c r="D22" s="63"/>
      <c r="E22" s="63"/>
      <c r="F22" s="63"/>
      <c r="G22" s="63"/>
      <c r="H22" s="14" t="s">
        <v>68</v>
      </c>
      <c r="I22" s="26">
        <v>44397</v>
      </c>
    </row>
    <row r="23" spans="1:9" ht="3.9" customHeight="1" x14ac:dyDescent="0.25">
      <c r="A23" s="30"/>
      <c r="B23" s="68"/>
      <c r="C23" s="68"/>
      <c r="D23" s="68"/>
      <c r="E23" s="68"/>
      <c r="F23" s="68"/>
      <c r="G23" s="68"/>
      <c r="H23" s="68"/>
      <c r="I23" s="68"/>
    </row>
    <row r="24" spans="1:9" x14ac:dyDescent="0.25">
      <c r="A24" s="30"/>
      <c r="B24" s="67" t="s">
        <v>63</v>
      </c>
      <c r="C24" s="67"/>
      <c r="D24" s="67"/>
      <c r="E24" s="67"/>
      <c r="F24" s="67"/>
      <c r="G24" s="67"/>
      <c r="H24" s="10" t="s">
        <v>69</v>
      </c>
      <c r="I24" s="26"/>
    </row>
    <row r="25" spans="1:9" ht="3.9" customHeight="1" x14ac:dyDescent="0.25">
      <c r="A25" s="30"/>
      <c r="B25" s="68"/>
      <c r="C25" s="68"/>
      <c r="D25" s="68"/>
      <c r="E25" s="68"/>
      <c r="F25" s="68"/>
      <c r="G25" s="68"/>
      <c r="H25" s="68"/>
      <c r="I25" s="68"/>
    </row>
    <row r="26" spans="1:9" x14ac:dyDescent="0.25">
      <c r="A26" s="30"/>
      <c r="B26" s="64" t="s">
        <v>70</v>
      </c>
      <c r="C26" s="64"/>
      <c r="D26" s="64"/>
      <c r="E26" s="64"/>
      <c r="F26" s="64"/>
      <c r="G26" s="64"/>
      <c r="H26" s="65"/>
      <c r="I26" s="26">
        <v>44407</v>
      </c>
    </row>
  </sheetData>
  <mergeCells count="26">
    <mergeCell ref="B13:I13"/>
    <mergeCell ref="B1:I1"/>
    <mergeCell ref="B9:I9"/>
    <mergeCell ref="B7:I7"/>
    <mergeCell ref="F5:H5"/>
    <mergeCell ref="C8:G8"/>
    <mergeCell ref="B6:H6"/>
    <mergeCell ref="B3:I3"/>
    <mergeCell ref="B2:I2"/>
    <mergeCell ref="B4:I4"/>
    <mergeCell ref="C14:G14"/>
    <mergeCell ref="B26:H26"/>
    <mergeCell ref="C16:G16"/>
    <mergeCell ref="C10:G10"/>
    <mergeCell ref="B18:G18"/>
    <mergeCell ref="C12:G12"/>
    <mergeCell ref="B11:I11"/>
    <mergeCell ref="C22:G22"/>
    <mergeCell ref="B24:G24"/>
    <mergeCell ref="C20:G20"/>
    <mergeCell ref="B25:I25"/>
    <mergeCell ref="B23:I23"/>
    <mergeCell ref="B21:I21"/>
    <mergeCell ref="B19:I19"/>
    <mergeCell ref="B17:I17"/>
    <mergeCell ref="B15:I15"/>
  </mergeCells>
  <phoneticPr fontId="4" type="noConversion"/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workbookViewId="0">
      <selection activeCell="G32" sqref="G32"/>
    </sheetView>
  </sheetViews>
  <sheetFormatPr defaultColWidth="9.109375" defaultRowHeight="13.2" x14ac:dyDescent="0.25"/>
  <cols>
    <col min="1" max="1" width="0.88671875" style="33" customWidth="1"/>
    <col min="2" max="2" width="64.88671875" style="33" customWidth="1"/>
    <col min="3" max="3" width="7.88671875" style="33" bestFit="1" customWidth="1"/>
    <col min="4" max="4" width="17.6640625" style="33" customWidth="1"/>
    <col min="5" max="5" width="17.6640625" style="34" customWidth="1"/>
    <col min="6" max="7" width="17.6640625" style="55" customWidth="1"/>
    <col min="8" max="8" width="0.88671875" style="33" customWidth="1"/>
    <col min="9" max="9" width="9.6640625" style="33" bestFit="1" customWidth="1"/>
    <col min="10" max="16384" width="9.109375" style="33"/>
  </cols>
  <sheetData>
    <row r="1" spans="1:7" x14ac:dyDescent="0.25">
      <c r="A1" s="32" t="s">
        <v>134</v>
      </c>
      <c r="B1" s="78"/>
      <c r="C1" s="78"/>
      <c r="D1" s="78"/>
      <c r="E1" s="78"/>
      <c r="F1" s="78"/>
      <c r="G1" s="78"/>
    </row>
    <row r="2" spans="1:7" ht="20.100000000000001" customHeight="1" x14ac:dyDescent="0.25">
      <c r="B2" s="79" t="s">
        <v>104</v>
      </c>
      <c r="C2" s="79"/>
      <c r="D2" s="79"/>
      <c r="E2" s="79"/>
      <c r="F2" s="79"/>
      <c r="G2" s="79"/>
    </row>
    <row r="3" spans="1:7" s="34" customFormat="1" ht="27" customHeight="1" x14ac:dyDescent="0.25">
      <c r="B3" s="82" t="s">
        <v>3</v>
      </c>
      <c r="C3" s="80" t="s">
        <v>81</v>
      </c>
      <c r="D3" s="80" t="s">
        <v>82</v>
      </c>
      <c r="E3" s="80"/>
      <c r="F3" s="81" t="s">
        <v>4</v>
      </c>
      <c r="G3" s="81"/>
    </row>
    <row r="4" spans="1:7" s="34" customFormat="1" x14ac:dyDescent="0.25">
      <c r="B4" s="83"/>
      <c r="C4" s="80"/>
      <c r="D4" s="35" t="s">
        <v>83</v>
      </c>
      <c r="E4" s="35" t="s">
        <v>84</v>
      </c>
      <c r="F4" s="53" t="s">
        <v>83</v>
      </c>
      <c r="G4" s="53" t="s">
        <v>84</v>
      </c>
    </row>
    <row r="5" spans="1:7" x14ac:dyDescent="0.25">
      <c r="B5" s="36">
        <v>1</v>
      </c>
      <c r="C5" s="36">
        <v>2</v>
      </c>
      <c r="D5" s="36">
        <v>3</v>
      </c>
      <c r="E5" s="36">
        <v>4</v>
      </c>
      <c r="F5" s="54">
        <v>5</v>
      </c>
      <c r="G5" s="54">
        <v>6</v>
      </c>
    </row>
    <row r="6" spans="1:7" x14ac:dyDescent="0.25">
      <c r="B6" s="37" t="s">
        <v>111</v>
      </c>
      <c r="C6" s="38" t="s">
        <v>5</v>
      </c>
      <c r="D6" s="61">
        <v>429816.65</v>
      </c>
      <c r="E6" s="44" t="s">
        <v>6</v>
      </c>
      <c r="F6" s="41">
        <v>344236.82</v>
      </c>
      <c r="G6" s="42" t="s">
        <v>6</v>
      </c>
    </row>
    <row r="7" spans="1:7" x14ac:dyDescent="0.25">
      <c r="B7" s="37" t="s">
        <v>112</v>
      </c>
      <c r="C7" s="38" t="s">
        <v>7</v>
      </c>
      <c r="D7" s="44" t="s">
        <v>6</v>
      </c>
      <c r="E7" s="61">
        <v>0</v>
      </c>
      <c r="F7" s="42" t="s">
        <v>6</v>
      </c>
      <c r="G7" s="41">
        <v>0</v>
      </c>
    </row>
    <row r="8" spans="1:7" ht="26.4" x14ac:dyDescent="0.25">
      <c r="B8" s="37" t="s">
        <v>85</v>
      </c>
      <c r="C8" s="38" t="s">
        <v>8</v>
      </c>
      <c r="D8" s="50">
        <v>429816.65</v>
      </c>
      <c r="E8" s="44" t="s">
        <v>141</v>
      </c>
      <c r="F8" s="43">
        <f>F6-G7</f>
        <v>344236.82</v>
      </c>
      <c r="G8" s="44" t="s">
        <v>141</v>
      </c>
    </row>
    <row r="9" spans="1:7" x14ac:dyDescent="0.25">
      <c r="B9" s="37" t="s">
        <v>113</v>
      </c>
      <c r="C9" s="38" t="s">
        <v>9</v>
      </c>
      <c r="D9" s="44" t="s">
        <v>6</v>
      </c>
      <c r="E9" s="50">
        <v>270717.71000000002</v>
      </c>
      <c r="F9" s="42" t="s">
        <v>6</v>
      </c>
      <c r="G9" s="43">
        <f>G10+G11+G12</f>
        <v>330592.90999999997</v>
      </c>
    </row>
    <row r="10" spans="1:7" x14ac:dyDescent="0.25">
      <c r="B10" s="37" t="s">
        <v>106</v>
      </c>
      <c r="C10" s="38" t="s">
        <v>10</v>
      </c>
      <c r="D10" s="48" t="s">
        <v>6</v>
      </c>
      <c r="E10" s="52">
        <v>26246.22</v>
      </c>
      <c r="F10" s="45" t="s">
        <v>6</v>
      </c>
      <c r="G10" s="46">
        <v>32561.09</v>
      </c>
    </row>
    <row r="11" spans="1:7" x14ac:dyDescent="0.25">
      <c r="B11" s="37" t="s">
        <v>11</v>
      </c>
      <c r="C11" s="38" t="s">
        <v>12</v>
      </c>
      <c r="D11" s="48" t="s">
        <v>6</v>
      </c>
      <c r="E11" s="52">
        <v>178745.8</v>
      </c>
      <c r="F11" s="45" t="s">
        <v>6</v>
      </c>
      <c r="G11" s="46">
        <v>215698.96</v>
      </c>
    </row>
    <row r="12" spans="1:7" x14ac:dyDescent="0.25">
      <c r="B12" s="37" t="s">
        <v>107</v>
      </c>
      <c r="C12" s="38" t="s">
        <v>13</v>
      </c>
      <c r="D12" s="48" t="s">
        <v>6</v>
      </c>
      <c r="E12" s="52">
        <v>65725.69</v>
      </c>
      <c r="F12" s="45" t="s">
        <v>6</v>
      </c>
      <c r="G12" s="46">
        <v>82332.86</v>
      </c>
    </row>
    <row r="13" spans="1:7" ht="26.4" x14ac:dyDescent="0.25">
      <c r="B13" s="37" t="s">
        <v>86</v>
      </c>
      <c r="C13" s="38" t="s">
        <v>14</v>
      </c>
      <c r="D13" s="44" t="s">
        <v>6</v>
      </c>
      <c r="E13" s="47" t="s">
        <v>141</v>
      </c>
      <c r="F13" s="42" t="s">
        <v>6</v>
      </c>
      <c r="G13" s="47" t="s">
        <v>141</v>
      </c>
    </row>
    <row r="14" spans="1:7" x14ac:dyDescent="0.25">
      <c r="B14" s="37" t="s">
        <v>108</v>
      </c>
      <c r="C14" s="38" t="s">
        <v>15</v>
      </c>
      <c r="D14" s="52">
        <v>0</v>
      </c>
      <c r="E14" s="48" t="s">
        <v>6</v>
      </c>
      <c r="F14" s="46">
        <v>165.62</v>
      </c>
      <c r="G14" s="45" t="s">
        <v>6</v>
      </c>
    </row>
    <row r="15" spans="1:7" x14ac:dyDescent="0.25">
      <c r="B15" s="37" t="s">
        <v>114</v>
      </c>
      <c r="C15" s="38" t="s">
        <v>16</v>
      </c>
      <c r="D15" s="50">
        <v>159098.94</v>
      </c>
      <c r="E15" s="44" t="s">
        <v>6</v>
      </c>
      <c r="F15" s="50">
        <f>F8-G9+F14</f>
        <v>13809.530000000033</v>
      </c>
      <c r="G15" s="44" t="s">
        <v>6</v>
      </c>
    </row>
    <row r="16" spans="1:7" ht="26.4" x14ac:dyDescent="0.25">
      <c r="B16" s="37" t="s">
        <v>87</v>
      </c>
      <c r="C16" s="38" t="s">
        <v>17</v>
      </c>
      <c r="D16" s="50">
        <v>726.76</v>
      </c>
      <c r="E16" s="44" t="s">
        <v>6</v>
      </c>
      <c r="F16" s="43">
        <f>F20</f>
        <v>198.45</v>
      </c>
      <c r="G16" s="42" t="s">
        <v>6</v>
      </c>
    </row>
    <row r="17" spans="2:9" x14ac:dyDescent="0.25">
      <c r="B17" s="37" t="s">
        <v>109</v>
      </c>
      <c r="C17" s="38" t="s">
        <v>18</v>
      </c>
      <c r="D17" s="52"/>
      <c r="E17" s="48" t="s">
        <v>6</v>
      </c>
      <c r="F17" s="46"/>
      <c r="G17" s="45" t="s">
        <v>6</v>
      </c>
    </row>
    <row r="18" spans="2:9" x14ac:dyDescent="0.25">
      <c r="B18" s="37" t="s">
        <v>110</v>
      </c>
      <c r="C18" s="38" t="s">
        <v>19</v>
      </c>
      <c r="D18" s="52" t="s">
        <v>141</v>
      </c>
      <c r="E18" s="48" t="s">
        <v>6</v>
      </c>
      <c r="F18" s="52" t="s">
        <v>141</v>
      </c>
      <c r="G18" s="45" t="s">
        <v>6</v>
      </c>
    </row>
    <row r="19" spans="2:9" x14ac:dyDescent="0.25">
      <c r="B19" s="37" t="s">
        <v>73</v>
      </c>
      <c r="C19" s="38" t="s">
        <v>20</v>
      </c>
      <c r="D19" s="52"/>
      <c r="E19" s="48" t="s">
        <v>6</v>
      </c>
      <c r="F19" s="46"/>
      <c r="G19" s="45" t="s">
        <v>6</v>
      </c>
    </row>
    <row r="20" spans="2:9" x14ac:dyDescent="0.25">
      <c r="B20" s="37" t="s">
        <v>21</v>
      </c>
      <c r="C20" s="38" t="s">
        <v>22</v>
      </c>
      <c r="D20" s="52">
        <v>726.76</v>
      </c>
      <c r="E20" s="48" t="s">
        <v>6</v>
      </c>
      <c r="F20" s="46">
        <v>198.45</v>
      </c>
      <c r="G20" s="45" t="s">
        <v>6</v>
      </c>
    </row>
    <row r="21" spans="2:9" x14ac:dyDescent="0.25">
      <c r="B21" s="37" t="s">
        <v>23</v>
      </c>
      <c r="C21" s="38" t="s">
        <v>24</v>
      </c>
      <c r="D21" s="52"/>
      <c r="E21" s="48" t="s">
        <v>6</v>
      </c>
      <c r="F21" s="46"/>
      <c r="G21" s="45" t="s">
        <v>6</v>
      </c>
    </row>
    <row r="22" spans="2:9" ht="26.4" x14ac:dyDescent="0.25">
      <c r="B22" s="37" t="s">
        <v>88</v>
      </c>
      <c r="C22" s="38" t="s">
        <v>25</v>
      </c>
      <c r="D22" s="44" t="s">
        <v>6</v>
      </c>
      <c r="E22" s="50">
        <v>38.299999999999997</v>
      </c>
      <c r="F22" s="42" t="s">
        <v>6</v>
      </c>
      <c r="G22" s="43">
        <f>G25+G26</f>
        <v>65.709999999999994</v>
      </c>
    </row>
    <row r="23" spans="2:9" x14ac:dyDescent="0.25">
      <c r="B23" s="37" t="s">
        <v>26</v>
      </c>
      <c r="C23" s="38" t="s">
        <v>27</v>
      </c>
      <c r="D23" s="48" t="s">
        <v>141</v>
      </c>
      <c r="E23" s="49" t="s">
        <v>141</v>
      </c>
      <c r="F23" s="48" t="s">
        <v>141</v>
      </c>
      <c r="G23" s="49" t="s">
        <v>141</v>
      </c>
    </row>
    <row r="24" spans="2:9" x14ac:dyDescent="0.25">
      <c r="B24" s="37" t="s">
        <v>89</v>
      </c>
      <c r="C24" s="38" t="s">
        <v>28</v>
      </c>
      <c r="D24" s="44" t="s">
        <v>6</v>
      </c>
      <c r="E24" s="47" t="s">
        <v>141</v>
      </c>
      <c r="F24" s="42" t="s">
        <v>6</v>
      </c>
      <c r="G24" s="47" t="s">
        <v>141</v>
      </c>
    </row>
    <row r="25" spans="2:9" x14ac:dyDescent="0.25">
      <c r="B25" s="37" t="s">
        <v>29</v>
      </c>
      <c r="C25" s="38" t="s">
        <v>30</v>
      </c>
      <c r="D25" s="48" t="s">
        <v>6</v>
      </c>
      <c r="E25" s="52">
        <v>38.299999999999997</v>
      </c>
      <c r="F25" s="45" t="s">
        <v>6</v>
      </c>
      <c r="G25" s="46">
        <v>65.709999999999994</v>
      </c>
    </row>
    <row r="26" spans="2:9" x14ac:dyDescent="0.25">
      <c r="B26" s="37" t="s">
        <v>31</v>
      </c>
      <c r="C26" s="38" t="s">
        <v>32</v>
      </c>
      <c r="D26" s="48" t="s">
        <v>6</v>
      </c>
      <c r="E26" s="49">
        <v>0</v>
      </c>
      <c r="F26" s="45" t="s">
        <v>6</v>
      </c>
      <c r="G26" s="49">
        <v>0</v>
      </c>
    </row>
    <row r="27" spans="2:9" ht="26.4" x14ac:dyDescent="0.25">
      <c r="B27" s="37" t="s">
        <v>90</v>
      </c>
      <c r="C27" s="38" t="s">
        <v>33</v>
      </c>
      <c r="D27" s="50">
        <v>159787.4</v>
      </c>
      <c r="E27" s="44" t="s">
        <v>141</v>
      </c>
      <c r="F27" s="43">
        <f>F15+F16-G22</f>
        <v>13942.270000000035</v>
      </c>
      <c r="G27" s="44" t="s">
        <v>141</v>
      </c>
    </row>
    <row r="28" spans="2:9" x14ac:dyDescent="0.25">
      <c r="B28" s="37" t="s">
        <v>34</v>
      </c>
      <c r="C28" s="38" t="s">
        <v>35</v>
      </c>
      <c r="D28" s="49" t="s">
        <v>141</v>
      </c>
      <c r="E28" s="49" t="s">
        <v>141</v>
      </c>
      <c r="F28" s="49" t="s">
        <v>141</v>
      </c>
      <c r="G28" s="49" t="s">
        <v>141</v>
      </c>
    </row>
    <row r="29" spans="2:9" x14ac:dyDescent="0.25">
      <c r="B29" s="37" t="s">
        <v>115</v>
      </c>
      <c r="C29" s="38" t="s">
        <v>36</v>
      </c>
      <c r="D29" s="50">
        <v>159787.4</v>
      </c>
      <c r="E29" s="44" t="s">
        <v>141</v>
      </c>
      <c r="F29" s="43">
        <f>F27</f>
        <v>13942.270000000035</v>
      </c>
      <c r="G29" s="44" t="s">
        <v>141</v>
      </c>
    </row>
    <row r="30" spans="2:9" x14ac:dyDescent="0.25">
      <c r="B30" s="37" t="s">
        <v>74</v>
      </c>
      <c r="C30" s="38" t="s">
        <v>37</v>
      </c>
      <c r="D30" s="48" t="s">
        <v>6</v>
      </c>
      <c r="E30" s="49" t="s">
        <v>141</v>
      </c>
      <c r="F30" s="45" t="s">
        <v>6</v>
      </c>
      <c r="G30" s="49" t="s">
        <v>141</v>
      </c>
    </row>
    <row r="31" spans="2:9" x14ac:dyDescent="0.25">
      <c r="B31" s="37" t="s">
        <v>116</v>
      </c>
      <c r="C31" s="38" t="s">
        <v>38</v>
      </c>
      <c r="D31" s="48" t="s">
        <v>6</v>
      </c>
      <c r="E31" s="52">
        <v>17220.2</v>
      </c>
      <c r="F31" s="45" t="s">
        <v>6</v>
      </c>
      <c r="G31" s="46">
        <v>13781.41</v>
      </c>
    </row>
    <row r="32" spans="2:9" x14ac:dyDescent="0.25">
      <c r="B32" s="39" t="s">
        <v>117</v>
      </c>
      <c r="C32" s="38" t="s">
        <v>39</v>
      </c>
      <c r="D32" s="62">
        <v>142567.20000000001</v>
      </c>
      <c r="E32" s="62"/>
      <c r="F32" s="51">
        <f>F29-G31</f>
        <v>160.86000000003514</v>
      </c>
      <c r="G32" s="51"/>
      <c r="I32" s="58"/>
    </row>
    <row r="33" spans="2:7" x14ac:dyDescent="0.25">
      <c r="C33" s="40" t="s">
        <v>102</v>
      </c>
    </row>
    <row r="34" spans="2:7" s="56" customFormat="1" x14ac:dyDescent="0.25">
      <c r="B34" s="74" t="s">
        <v>142</v>
      </c>
      <c r="C34" s="74"/>
      <c r="D34" s="74"/>
      <c r="E34" s="74"/>
      <c r="G34" s="57"/>
    </row>
    <row r="35" spans="2:7" s="56" customFormat="1" x14ac:dyDescent="0.25">
      <c r="B35" s="75" t="s">
        <v>143</v>
      </c>
      <c r="C35" s="75"/>
      <c r="D35" s="75"/>
      <c r="E35" s="75"/>
    </row>
    <row r="36" spans="2:7" s="56" customFormat="1" x14ac:dyDescent="0.25">
      <c r="B36" s="76" t="s">
        <v>144</v>
      </c>
      <c r="C36" s="76"/>
      <c r="D36" s="76"/>
      <c r="E36" s="76"/>
    </row>
    <row r="37" spans="2:7" s="56" customFormat="1" x14ac:dyDescent="0.25">
      <c r="B37" s="77" t="s">
        <v>145</v>
      </c>
      <c r="C37" s="77"/>
      <c r="D37" s="77"/>
      <c r="E37" s="77"/>
    </row>
    <row r="38" spans="2:7" s="56" customFormat="1" x14ac:dyDescent="0.25"/>
  </sheetData>
  <mergeCells count="10">
    <mergeCell ref="B34:E34"/>
    <mergeCell ref="B35:E35"/>
    <mergeCell ref="B36:E36"/>
    <mergeCell ref="B37:E37"/>
    <mergeCell ref="B1:G1"/>
    <mergeCell ref="B2:G2"/>
    <mergeCell ref="D3:E3"/>
    <mergeCell ref="F3:G3"/>
    <mergeCell ref="C3:C4"/>
    <mergeCell ref="B3:B4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topLeftCell="A13" workbookViewId="0">
      <selection activeCell="E23" sqref="E23"/>
    </sheetView>
  </sheetViews>
  <sheetFormatPr defaultColWidth="9.109375" defaultRowHeight="13.2" x14ac:dyDescent="0.25"/>
  <cols>
    <col min="1" max="1" width="2.109375" style="15" customWidth="1"/>
    <col min="2" max="2" width="99.5546875" style="15" customWidth="1"/>
    <col min="3" max="3" width="7.33203125" style="15" bestFit="1" customWidth="1"/>
    <col min="4" max="5" width="17.6640625" style="15" customWidth="1"/>
    <col min="6" max="6" width="0.88671875" style="15" customWidth="1"/>
    <col min="7" max="16384" width="9.109375" style="15"/>
  </cols>
  <sheetData>
    <row r="1" spans="1:5" x14ac:dyDescent="0.25">
      <c r="A1" s="22" t="s">
        <v>135</v>
      </c>
    </row>
    <row r="2" spans="1:5" x14ac:dyDescent="0.25">
      <c r="B2" s="84" t="s">
        <v>40</v>
      </c>
      <c r="C2" s="84"/>
      <c r="D2" s="84"/>
      <c r="E2" s="84"/>
    </row>
    <row r="4" spans="1:5" ht="66" x14ac:dyDescent="0.25">
      <c r="B4" s="19" t="s">
        <v>3</v>
      </c>
      <c r="C4" s="16" t="s">
        <v>81</v>
      </c>
      <c r="D4" s="17" t="s">
        <v>99</v>
      </c>
      <c r="E4" s="18" t="s">
        <v>98</v>
      </c>
    </row>
    <row r="5" spans="1:5" x14ac:dyDescent="0.25">
      <c r="B5" s="21" t="s">
        <v>75</v>
      </c>
      <c r="C5" s="2" t="s">
        <v>41</v>
      </c>
      <c r="D5" s="3"/>
      <c r="E5" s="5"/>
    </row>
    <row r="6" spans="1:5" x14ac:dyDescent="0.25">
      <c r="B6" s="21" t="s">
        <v>118</v>
      </c>
      <c r="C6" s="2" t="s">
        <v>42</v>
      </c>
      <c r="D6" s="3">
        <v>29368</v>
      </c>
      <c r="E6" s="1">
        <v>23812.799999999999</v>
      </c>
    </row>
    <row r="7" spans="1:5" x14ac:dyDescent="0.25">
      <c r="B7" s="20" t="s">
        <v>91</v>
      </c>
      <c r="C7" s="6" t="s">
        <v>43</v>
      </c>
      <c r="D7" s="8">
        <v>244.7</v>
      </c>
      <c r="E7" s="1">
        <v>234.7</v>
      </c>
    </row>
    <row r="8" spans="1:5" x14ac:dyDescent="0.25">
      <c r="B8" s="20" t="s">
        <v>92</v>
      </c>
      <c r="C8" s="6" t="s">
        <v>44</v>
      </c>
      <c r="D8" s="8"/>
      <c r="E8" s="1"/>
    </row>
    <row r="9" spans="1:5" x14ac:dyDescent="0.25">
      <c r="B9" s="20" t="s">
        <v>119</v>
      </c>
      <c r="C9" s="2" t="s">
        <v>45</v>
      </c>
      <c r="D9" s="4"/>
      <c r="E9" s="1"/>
    </row>
    <row r="10" spans="1:5" x14ac:dyDescent="0.25">
      <c r="B10" s="20" t="s">
        <v>120</v>
      </c>
      <c r="C10" s="2" t="s">
        <v>46</v>
      </c>
      <c r="D10" s="4"/>
      <c r="E10" s="1"/>
    </row>
    <row r="11" spans="1:5" x14ac:dyDescent="0.25">
      <c r="B11" s="20" t="s">
        <v>121</v>
      </c>
      <c r="C11" s="2" t="s">
        <v>47</v>
      </c>
      <c r="D11" s="4"/>
      <c r="E11" s="1"/>
    </row>
    <row r="12" spans="1:5" x14ac:dyDescent="0.25">
      <c r="B12" s="20" t="s">
        <v>122</v>
      </c>
      <c r="C12" s="2" t="s">
        <v>48</v>
      </c>
      <c r="D12" s="4"/>
      <c r="E12" s="1"/>
    </row>
    <row r="13" spans="1:5" x14ac:dyDescent="0.25">
      <c r="B13" s="20" t="s">
        <v>123</v>
      </c>
      <c r="C13" s="2" t="s">
        <v>49</v>
      </c>
      <c r="D13" s="4"/>
      <c r="E13" s="1"/>
    </row>
    <row r="14" spans="1:5" x14ac:dyDescent="0.25">
      <c r="B14" s="20" t="s">
        <v>124</v>
      </c>
      <c r="C14" s="2" t="s">
        <v>50</v>
      </c>
      <c r="D14" s="4"/>
      <c r="E14" s="1"/>
    </row>
    <row r="15" spans="1:5" x14ac:dyDescent="0.25">
      <c r="B15" s="20" t="s">
        <v>125</v>
      </c>
      <c r="C15" s="2" t="s">
        <v>51</v>
      </c>
      <c r="D15" s="4">
        <v>13781.4</v>
      </c>
      <c r="E15" s="1">
        <v>14000</v>
      </c>
    </row>
    <row r="16" spans="1:5" x14ac:dyDescent="0.25">
      <c r="B16" s="20" t="s">
        <v>126</v>
      </c>
      <c r="C16" s="2" t="s">
        <v>52</v>
      </c>
      <c r="D16" s="4"/>
      <c r="E16" s="1"/>
    </row>
    <row r="17" spans="2:5" x14ac:dyDescent="0.25">
      <c r="B17" s="20" t="s">
        <v>53</v>
      </c>
      <c r="C17" s="2" t="s">
        <v>54</v>
      </c>
      <c r="D17" s="4"/>
      <c r="E17" s="1"/>
    </row>
    <row r="18" spans="2:5" x14ac:dyDescent="0.25">
      <c r="B18" s="20" t="s">
        <v>127</v>
      </c>
      <c r="C18" s="2" t="s">
        <v>55</v>
      </c>
      <c r="D18" s="4"/>
      <c r="E18" s="1"/>
    </row>
    <row r="19" spans="2:5" x14ac:dyDescent="0.25">
      <c r="B19" s="20" t="s">
        <v>93</v>
      </c>
      <c r="C19" s="6" t="s">
        <v>56</v>
      </c>
      <c r="D19" s="9"/>
      <c r="E19" s="1"/>
    </row>
    <row r="20" spans="2:5" x14ac:dyDescent="0.25">
      <c r="B20" s="20" t="s">
        <v>94</v>
      </c>
      <c r="C20" s="6" t="s">
        <v>57</v>
      </c>
      <c r="D20" s="8">
        <v>0</v>
      </c>
      <c r="E20" s="1">
        <v>0</v>
      </c>
    </row>
    <row r="21" spans="2:5" ht="26.4" x14ac:dyDescent="0.25">
      <c r="B21" s="20" t="s">
        <v>95</v>
      </c>
      <c r="C21" s="6" t="s">
        <v>58</v>
      </c>
      <c r="D21" s="8"/>
      <c r="E21" s="1"/>
    </row>
    <row r="22" spans="2:5" x14ac:dyDescent="0.25">
      <c r="B22" s="20" t="s">
        <v>128</v>
      </c>
      <c r="C22" s="2" t="s">
        <v>59</v>
      </c>
      <c r="D22" s="3">
        <v>29889.4</v>
      </c>
      <c r="E22" s="1">
        <v>27399.200000000001</v>
      </c>
    </row>
    <row r="23" spans="2:5" x14ac:dyDescent="0.25">
      <c r="B23" s="20" t="s">
        <v>129</v>
      </c>
      <c r="C23" s="2" t="s">
        <v>130</v>
      </c>
      <c r="D23" s="3"/>
      <c r="E23" s="1"/>
    </row>
    <row r="24" spans="2:5" x14ac:dyDescent="0.25">
      <c r="B24" s="20" t="s">
        <v>131</v>
      </c>
      <c r="C24" s="2" t="s">
        <v>132</v>
      </c>
      <c r="D24" s="3"/>
      <c r="E24" s="1"/>
    </row>
    <row r="25" spans="2:5" x14ac:dyDescent="0.25">
      <c r="B25" s="20" t="s">
        <v>96</v>
      </c>
      <c r="C25" s="6" t="s">
        <v>133</v>
      </c>
      <c r="D25" s="8"/>
      <c r="E25" s="1"/>
    </row>
    <row r="26" spans="2:5" x14ac:dyDescent="0.25">
      <c r="B26" s="20" t="s">
        <v>97</v>
      </c>
      <c r="C26" s="2" t="s">
        <v>60</v>
      </c>
      <c r="D26" s="7">
        <f>D22+D15+D6</f>
        <v>73038.8</v>
      </c>
      <c r="E26" s="7">
        <f>E22+E15+E6</f>
        <v>65212</v>
      </c>
    </row>
    <row r="27" spans="2:5" x14ac:dyDescent="0.25">
      <c r="B27" s="15" t="s">
        <v>136</v>
      </c>
    </row>
    <row r="28" spans="2:5" x14ac:dyDescent="0.25">
      <c r="B28" s="15" t="s">
        <v>137</v>
      </c>
    </row>
  </sheetData>
  <mergeCells count="1">
    <mergeCell ref="B2:E2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list01</vt:lpstr>
      <vt:lpstr>list02</vt:lpstr>
      <vt:lpstr>list03</vt:lpstr>
    </vt:vector>
  </TitlesOfParts>
  <Company>AG System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Admin</cp:lastModifiedBy>
  <cp:lastPrinted>2018-04-13T06:01:28Z</cp:lastPrinted>
  <dcterms:created xsi:type="dcterms:W3CDTF">2008-03-14T09:45:27Z</dcterms:created>
  <dcterms:modified xsi:type="dcterms:W3CDTF">2021-07-18T13:23:43Z</dcterms:modified>
</cp:coreProperties>
</file>