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5D5DCA8E-660E-4BA0-B5A0-D09A54E1F8D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list01" sheetId="3" r:id="rId1"/>
    <sheet name="list02" sheetId="1" r:id="rId2"/>
    <sheet name="list03" sheetId="2" r:id="rId3"/>
  </sheets>
  <calcPr calcId="181029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D16" i="1"/>
  <c r="E9" i="1"/>
  <c r="D8" i="1"/>
  <c r="D15" i="1" l="1"/>
  <c r="D27" i="1" s="1"/>
  <c r="D29" i="1" s="1"/>
  <c r="D32" i="1" s="1"/>
  <c r="F16" i="1"/>
  <c r="G9" i="1" l="1"/>
  <c r="G22" i="1" l="1"/>
  <c r="E26" i="2"/>
  <c r="D26" i="2"/>
  <c r="F8" i="1"/>
  <c r="F15" i="1" l="1"/>
  <c r="F27" i="1" s="1"/>
  <c r="F29" i="1" s="1"/>
  <c r="F32" i="1" s="1"/>
</calcChain>
</file>

<file path=xl/sharedStrings.xml><?xml version="1.0" encoding="utf-8"?>
<sst xmlns="http://schemas.openxmlformats.org/spreadsheetml/2006/main" count="217" uniqueCount="151">
  <si>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</si>
  <si>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</si>
  <si>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</si>
  <si>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</si>
  <si>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</si>
  <si>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</si>
  <si>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</si>
  <si>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</si>
  <si>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</si>
  <si>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</si>
  <si>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</si>
  <si>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</si>
  <si>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</si>
  <si>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</si>
  <si>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</si>
  <si>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</si>
  <si>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</si>
  <si>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</si>
  <si>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</si>
  <si>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</si>
  <si>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</si>
  <si>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</si>
  <si>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</si>
  <si>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</si>
  <si>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</si>
  <si>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</si>
  <si>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</si>
  <si>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</si>
  <si>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</si>
  <si>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</si>
  <si>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</si>
  <si>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</si>
  <si>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</si>
  <si>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</si>
  <si>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</si>
  <si>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</si>
  <si>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</si>
  <si>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</si>
  <si>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</si>
  <si>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</si>
  <si>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</si>
  <si>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</si>
  <si>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</si>
  <si>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</si>
  <si>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</si>
  <si>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</si>
  <si>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</si>
  <si>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</si>
  <si>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</si>
  <si>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</si>
  <si>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</si>
  <si>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</si>
  <si>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</si>
  <si>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</si>
  <si>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</si>
  <si>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</si>
  <si>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</si>
  <si>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</si>
  <si>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</si>
  <si>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</si>
  <si>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</si>
  <si>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</si>
  <si>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</si>
  <si>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</si>
  <si>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</si>
  <si>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КОПФ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</si>
  <si>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</si>
  <si>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</si>
  <si>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</si>
  <si>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</si>
  <si>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</si>
  <si>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</si>
  <si>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</si>
  <si>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</si>
  <si>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</si>
  <si>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</si>
  <si>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</si>
  <si>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</si>
  <si>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</si>
  <si>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</si>
  <si>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</si>
  <si>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</si>
  <si>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</si>
  <si>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</si>
  <si>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</si>
  <si>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</si>
  <si>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</si>
  <si>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</si>
  <si>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</si>
  <si>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</si>
  <si>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</si>
  <si>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</si>
  <si>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</si>
  <si>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</si>
  <si>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</si>
  <si>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Обязательные отчисления в Фонд реконструкции,капитального ремонта и оснащения образовательных и медицинских учреждений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</si>
  <si>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</si>
  <si>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</si>
  <si>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</si>
  <si>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</si>
  <si>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</si>
  <si>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</si>
  <si>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</si>
  <si>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</si>
  <si>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</si>
  <si>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</si>
  <si>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</si>
  <si>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</si>
  <si>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</si>
  <si>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</si>
  <si>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</si>
  <si>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</si>
  <si>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</si>
  <si>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</si>
  <si>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</si>
  <si>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</si>
  <si>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</si>
  <si>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</si>
  <si>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</si>
  <si>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</si>
  <si>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</si>
  <si>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</si>
  <si>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</si>
  <si>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</si>
  <si>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</si>
  <si>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</si>
  <si>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</si>
  <si>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</si>
  <si>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Единый социальный платеж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</si>
  <si>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</si>
  <si>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</si>
  <si>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</si>
  <si>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</si>
  <si>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</si>
  <si>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</si>
  <si>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</si>
  <si>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</si>
  <si>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</si>
  <si>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UZMED-LIZING</t>
  </si>
  <si>
    <t>Государственная</t>
  </si>
  <si>
    <t>Межотрасл.объед.,консорциумы,ассоциации</t>
  </si>
  <si>
    <t>х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</si>
  <si>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</si>
  <si>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</si>
  <si>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</si>
  <si>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</si>
  <si>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Финанасовая аренда (лизинг)</t>
  </si>
  <si>
    <t>Юнусобадский р-н</t>
  </si>
  <si>
    <t>по ОПФ</t>
  </si>
  <si>
    <t>по ОКЭД</t>
  </si>
  <si>
    <t>Чинобод кучаси, 57 уй, 7 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</si>
</sst>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right"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164" fontId="2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1" xfId="0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I28" sqref="I28"/>
    </sheetView>
  </sheetViews>
  <sheetFormatPr defaultColWidth="9.140625" defaultRowHeight="12.75" x14ac:dyDescent="0.2"/>
  <cols>
    <col min="1" max="1" width="1.42578125" style="29" customWidth="1"/>
    <col min="2" max="2" width="32" style="29" bestFit="1" customWidth="1"/>
    <col min="3" max="3" width="9.140625" style="29"/>
    <col min="4" max="4" width="3.85546875" style="29" bestFit="1" customWidth="1"/>
    <col min="5" max="5" width="9.140625" style="29"/>
    <col min="6" max="6" width="9.42578125" style="29" customWidth="1"/>
    <col min="7" max="7" width="37.5703125" style="29" customWidth="1"/>
    <col min="8" max="8" width="18.85546875" style="29" bestFit="1" customWidth="1"/>
    <col min="9" max="9" width="18.28515625" style="31" customWidth="1"/>
    <col min="10" max="16384" width="9.140625" style="29"/>
  </cols>
  <sheetData>
    <row r="1" spans="1:9" x14ac:dyDescent="0.2">
      <c r="A1" s="28" t="s">
        <v>80</v>
      </c>
      <c r="B1" s="64"/>
      <c r="C1" s="64"/>
      <c r="D1" s="64"/>
      <c r="E1" s="64"/>
      <c r="F1" s="64"/>
      <c r="G1" s="64"/>
      <c r="H1" s="64"/>
      <c r="I1" s="64"/>
    </row>
    <row r="2" spans="1:9" ht="48.75" customHeight="1" x14ac:dyDescent="0.2">
      <c r="A2" s="30"/>
      <c r="B2" s="71" t="s">
        <v>105</v>
      </c>
      <c r="C2" s="71"/>
      <c r="D2" s="71"/>
      <c r="E2" s="71"/>
      <c r="F2" s="71"/>
      <c r="G2" s="71"/>
      <c r="H2" s="71"/>
      <c r="I2" s="71"/>
    </row>
    <row r="3" spans="1:9" x14ac:dyDescent="0.2">
      <c r="A3" s="30"/>
      <c r="B3" s="70" t="s">
        <v>104</v>
      </c>
      <c r="C3" s="70"/>
      <c r="D3" s="70"/>
      <c r="E3" s="70"/>
      <c r="F3" s="70"/>
      <c r="G3" s="70"/>
      <c r="H3" s="70"/>
      <c r="I3" s="70"/>
    </row>
    <row r="4" spans="1:9" ht="3.95" customHeight="1" x14ac:dyDescent="0.2">
      <c r="A4" s="30"/>
      <c r="B4" s="64"/>
      <c r="C4" s="64"/>
      <c r="D4" s="64"/>
      <c r="E4" s="64"/>
      <c r="F4" s="64"/>
      <c r="G4" s="64"/>
      <c r="H4" s="64"/>
      <c r="I4" s="64"/>
    </row>
    <row r="5" spans="1:9" x14ac:dyDescent="0.2">
      <c r="A5" s="30"/>
      <c r="B5" s="10" t="s">
        <v>100</v>
      </c>
      <c r="C5" s="12">
        <v>2023</v>
      </c>
      <c r="D5" s="13" t="s">
        <v>0</v>
      </c>
      <c r="E5" s="12">
        <v>4</v>
      </c>
      <c r="F5" s="65" t="s">
        <v>62</v>
      </c>
      <c r="G5" s="65"/>
      <c r="H5" s="66"/>
      <c r="I5" s="27" t="s">
        <v>101</v>
      </c>
    </row>
    <row r="6" spans="1:9" x14ac:dyDescent="0.2">
      <c r="A6" s="30"/>
      <c r="B6" s="68" t="s">
        <v>61</v>
      </c>
      <c r="C6" s="68"/>
      <c r="D6" s="68"/>
      <c r="E6" s="68"/>
      <c r="F6" s="68"/>
      <c r="G6" s="68"/>
      <c r="H6" s="69"/>
      <c r="I6" s="23">
        <v>710002</v>
      </c>
    </row>
    <row r="7" spans="1:9" ht="3.95" customHeight="1" x14ac:dyDescent="0.2">
      <c r="A7" s="30"/>
      <c r="B7" s="63"/>
      <c r="C7" s="63"/>
      <c r="D7" s="63"/>
      <c r="E7" s="63"/>
      <c r="F7" s="63"/>
      <c r="G7" s="63"/>
      <c r="H7" s="63"/>
      <c r="I7" s="63"/>
    </row>
    <row r="8" spans="1:9" x14ac:dyDescent="0.2">
      <c r="A8" s="30"/>
      <c r="B8" s="11" t="s">
        <v>76</v>
      </c>
      <c r="C8" s="67" t="s">
        <v>138</v>
      </c>
      <c r="D8" s="67"/>
      <c r="E8" s="67"/>
      <c r="F8" s="67"/>
      <c r="G8" s="67"/>
      <c r="H8" s="14" t="s">
        <v>64</v>
      </c>
      <c r="I8" s="24">
        <v>22355525</v>
      </c>
    </row>
    <row r="9" spans="1:9" ht="3.95" customHeight="1" x14ac:dyDescent="0.2">
      <c r="A9" s="30"/>
      <c r="B9" s="63"/>
      <c r="C9" s="63"/>
      <c r="D9" s="63"/>
      <c r="E9" s="63"/>
      <c r="F9" s="63"/>
      <c r="G9" s="63"/>
      <c r="H9" s="63"/>
      <c r="I9" s="63"/>
    </row>
    <row r="10" spans="1:9" x14ac:dyDescent="0.2">
      <c r="A10" s="30"/>
      <c r="B10" s="11" t="s">
        <v>1</v>
      </c>
      <c r="C10" s="73" t="s">
        <v>146</v>
      </c>
      <c r="D10" s="67"/>
      <c r="E10" s="67"/>
      <c r="F10" s="67"/>
      <c r="G10" s="67"/>
      <c r="H10" s="60" t="s">
        <v>149</v>
      </c>
      <c r="I10" s="25">
        <v>64910</v>
      </c>
    </row>
    <row r="11" spans="1:9" ht="3.95" customHeight="1" x14ac:dyDescent="0.2">
      <c r="A11" s="30"/>
      <c r="B11" s="63"/>
      <c r="C11" s="63"/>
      <c r="D11" s="63"/>
      <c r="E11" s="63"/>
      <c r="F11" s="63"/>
      <c r="G11" s="63"/>
      <c r="H11" s="63"/>
      <c r="I11" s="63"/>
    </row>
    <row r="12" spans="1:9" x14ac:dyDescent="0.2">
      <c r="A12" s="30"/>
      <c r="B12" s="11" t="s">
        <v>78</v>
      </c>
      <c r="C12" s="67"/>
      <c r="D12" s="67"/>
      <c r="E12" s="67"/>
      <c r="F12" s="67"/>
      <c r="G12" s="67"/>
      <c r="H12" s="14" t="s">
        <v>65</v>
      </c>
      <c r="I12" s="25">
        <v>1150</v>
      </c>
    </row>
    <row r="13" spans="1:9" ht="3.95" customHeight="1" x14ac:dyDescent="0.2">
      <c r="A13" s="30"/>
      <c r="B13" s="63"/>
      <c r="C13" s="63"/>
      <c r="D13" s="63"/>
      <c r="E13" s="63"/>
      <c r="F13" s="63"/>
      <c r="G13" s="63"/>
      <c r="H13" s="63"/>
      <c r="I13" s="63"/>
    </row>
    <row r="14" spans="1:9" x14ac:dyDescent="0.2">
      <c r="A14" s="30"/>
      <c r="B14" s="11" t="s">
        <v>77</v>
      </c>
      <c r="C14" s="67" t="s">
        <v>139</v>
      </c>
      <c r="D14" s="67"/>
      <c r="E14" s="67"/>
      <c r="F14" s="67"/>
      <c r="G14" s="67"/>
      <c r="H14" s="59" t="s">
        <v>148</v>
      </c>
      <c r="I14" s="25">
        <v>153</v>
      </c>
    </row>
    <row r="15" spans="1:9" ht="3.95" customHeight="1" x14ac:dyDescent="0.2">
      <c r="A15" s="30"/>
      <c r="B15" s="63"/>
      <c r="C15" s="63"/>
      <c r="D15" s="63"/>
      <c r="E15" s="63"/>
      <c r="F15" s="63"/>
      <c r="G15" s="63"/>
      <c r="H15" s="63"/>
      <c r="I15" s="63"/>
    </row>
    <row r="16" spans="1:9" x14ac:dyDescent="0.2">
      <c r="A16" s="30"/>
      <c r="B16" s="11" t="s">
        <v>71</v>
      </c>
      <c r="C16" s="67" t="s">
        <v>140</v>
      </c>
      <c r="D16" s="67"/>
      <c r="E16" s="67"/>
      <c r="F16" s="67"/>
      <c r="G16" s="67"/>
      <c r="H16" s="14" t="s">
        <v>79</v>
      </c>
      <c r="I16" s="25">
        <v>7794</v>
      </c>
    </row>
    <row r="17" spans="1:9" ht="3.95" customHeight="1" x14ac:dyDescent="0.2">
      <c r="A17" s="30"/>
      <c r="B17" s="63"/>
      <c r="C17" s="63"/>
      <c r="D17" s="63"/>
      <c r="E17" s="63"/>
      <c r="F17" s="63"/>
      <c r="G17" s="63"/>
      <c r="H17" s="63"/>
      <c r="I17" s="63"/>
    </row>
    <row r="18" spans="1:9" x14ac:dyDescent="0.2">
      <c r="A18" s="30"/>
      <c r="B18" s="65" t="s">
        <v>2</v>
      </c>
      <c r="C18" s="65"/>
      <c r="D18" s="65"/>
      <c r="E18" s="65"/>
      <c r="F18" s="65"/>
      <c r="G18" s="65"/>
      <c r="H18" s="14" t="s">
        <v>66</v>
      </c>
      <c r="I18" s="25">
        <v>300788395</v>
      </c>
    </row>
    <row r="19" spans="1:9" ht="3.95" customHeight="1" x14ac:dyDescent="0.2">
      <c r="A19" s="30"/>
      <c r="B19" s="63"/>
      <c r="C19" s="63"/>
      <c r="D19" s="63"/>
      <c r="E19" s="63"/>
      <c r="F19" s="63"/>
      <c r="G19" s="63"/>
      <c r="H19" s="63"/>
      <c r="I19" s="63"/>
    </row>
    <row r="20" spans="1:9" x14ac:dyDescent="0.2">
      <c r="A20" s="30"/>
      <c r="B20" s="11" t="s">
        <v>72</v>
      </c>
      <c r="C20" s="73" t="s">
        <v>147</v>
      </c>
      <c r="D20" s="67"/>
      <c r="E20" s="67"/>
      <c r="F20" s="67"/>
      <c r="G20" s="67"/>
      <c r="H20" s="14" t="s">
        <v>67</v>
      </c>
      <c r="I20" s="25">
        <v>1726266</v>
      </c>
    </row>
    <row r="21" spans="1:9" ht="3.95" customHeight="1" x14ac:dyDescent="0.2">
      <c r="A21" s="30"/>
      <c r="B21" s="63"/>
      <c r="C21" s="63"/>
      <c r="D21" s="63"/>
      <c r="E21" s="63"/>
      <c r="F21" s="63"/>
      <c r="G21" s="63"/>
      <c r="H21" s="63"/>
      <c r="I21" s="63"/>
    </row>
    <row r="22" spans="1:9" x14ac:dyDescent="0.2">
      <c r="A22" s="30"/>
      <c r="B22" s="11" t="s">
        <v>103</v>
      </c>
      <c r="C22" s="73" t="s">
        <v>150</v>
      </c>
      <c r="D22" s="67"/>
      <c r="E22" s="67"/>
      <c r="F22" s="67"/>
      <c r="G22" s="67"/>
      <c r="H22" s="14" t="s">
        <v>68</v>
      </c>
      <c r="I22" s="26">
        <v>45314</v>
      </c>
    </row>
    <row r="23" spans="1:9" ht="3.95" customHeight="1" x14ac:dyDescent="0.2">
      <c r="A23" s="30"/>
      <c r="B23" s="63"/>
      <c r="C23" s="63"/>
      <c r="D23" s="63"/>
      <c r="E23" s="63"/>
      <c r="F23" s="63"/>
      <c r="G23" s="63"/>
      <c r="H23" s="63"/>
      <c r="I23" s="63"/>
    </row>
    <row r="24" spans="1:9" x14ac:dyDescent="0.2">
      <c r="A24" s="30"/>
      <c r="B24" s="65" t="s">
        <v>63</v>
      </c>
      <c r="C24" s="65"/>
      <c r="D24" s="65"/>
      <c r="E24" s="65"/>
      <c r="F24" s="65"/>
      <c r="G24" s="65"/>
      <c r="H24" s="10" t="s">
        <v>69</v>
      </c>
      <c r="I24" s="26"/>
    </row>
    <row r="25" spans="1:9" ht="3.95" customHeight="1" x14ac:dyDescent="0.2">
      <c r="A25" s="30"/>
      <c r="B25" s="63"/>
      <c r="C25" s="63"/>
      <c r="D25" s="63"/>
      <c r="E25" s="63"/>
      <c r="F25" s="63"/>
      <c r="G25" s="63"/>
      <c r="H25" s="63"/>
      <c r="I25" s="63"/>
    </row>
    <row r="26" spans="1:9" x14ac:dyDescent="0.2">
      <c r="A26" s="30"/>
      <c r="B26" s="71" t="s">
        <v>70</v>
      </c>
      <c r="C26" s="71"/>
      <c r="D26" s="71"/>
      <c r="E26" s="71"/>
      <c r="F26" s="71"/>
      <c r="G26" s="71"/>
      <c r="H26" s="72"/>
      <c r="I26" s="26">
        <v>45337</v>
      </c>
    </row>
  </sheetData>
  <mergeCells count="26">
    <mergeCell ref="C14:G1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  <mergeCell ref="B13:I13"/>
    <mergeCell ref="B1:I1"/>
    <mergeCell ref="B9:I9"/>
    <mergeCell ref="B7:I7"/>
    <mergeCell ref="F5:H5"/>
    <mergeCell ref="C8:G8"/>
    <mergeCell ref="B6:H6"/>
    <mergeCell ref="B3:I3"/>
    <mergeCell ref="B2:I2"/>
    <mergeCell ref="B4:I4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workbookViewId="0">
      <selection activeCell="G32" sqref="G32"/>
    </sheetView>
  </sheetViews>
  <sheetFormatPr defaultColWidth="9.140625" defaultRowHeight="12.75" x14ac:dyDescent="0.2"/>
  <cols>
    <col min="1" max="1" width="0.85546875" style="33" customWidth="1"/>
    <col min="2" max="2" width="64.85546875" style="33" customWidth="1"/>
    <col min="3" max="3" width="7.85546875" style="33" bestFit="1" customWidth="1"/>
    <col min="4" max="4" width="17.7109375" style="33" customWidth="1"/>
    <col min="5" max="5" width="17.7109375" style="34" customWidth="1"/>
    <col min="6" max="7" width="17.7109375" style="55" customWidth="1"/>
    <col min="8" max="8" width="0.85546875" style="33" customWidth="1"/>
    <col min="9" max="9" width="9.7109375" style="33" bestFit="1" customWidth="1"/>
    <col min="10" max="16384" width="9.140625" style="33"/>
  </cols>
  <sheetData>
    <row r="1" spans="1:7" x14ac:dyDescent="0.2">
      <c r="A1" s="32" t="s">
        <v>134</v>
      </c>
      <c r="B1" s="78"/>
      <c r="C1" s="78"/>
      <c r="D1" s="78"/>
      <c r="E1" s="78"/>
      <c r="F1" s="78"/>
      <c r="G1" s="78"/>
    </row>
    <row r="2" spans="1:7" ht="20.100000000000001" customHeight="1" x14ac:dyDescent="0.2">
      <c r="B2" s="79" t="s">
        <v>104</v>
      </c>
      <c r="C2" s="79"/>
      <c r="D2" s="79"/>
      <c r="E2" s="79"/>
      <c r="F2" s="79"/>
      <c r="G2" s="79"/>
    </row>
    <row r="3" spans="1:7" s="34" customFormat="1" ht="27" customHeight="1" x14ac:dyDescent="0.2">
      <c r="B3" s="82" t="s">
        <v>3</v>
      </c>
      <c r="C3" s="80" t="s">
        <v>81</v>
      </c>
      <c r="D3" s="80" t="s">
        <v>82</v>
      </c>
      <c r="E3" s="80"/>
      <c r="F3" s="81" t="s">
        <v>4</v>
      </c>
      <c r="G3" s="81"/>
    </row>
    <row r="4" spans="1:7" s="34" customFormat="1" x14ac:dyDescent="0.2">
      <c r="B4" s="83"/>
      <c r="C4" s="80"/>
      <c r="D4" s="35" t="s">
        <v>83</v>
      </c>
      <c r="E4" s="35" t="s">
        <v>84</v>
      </c>
      <c r="F4" s="53" t="s">
        <v>83</v>
      </c>
      <c r="G4" s="53" t="s">
        <v>84</v>
      </c>
    </row>
    <row r="5" spans="1:7" x14ac:dyDescent="0.2">
      <c r="B5" s="36">
        <v>1</v>
      </c>
      <c r="C5" s="36">
        <v>2</v>
      </c>
      <c r="D5" s="36">
        <v>3</v>
      </c>
      <c r="E5" s="36">
        <v>4</v>
      </c>
      <c r="F5" s="54">
        <v>5</v>
      </c>
      <c r="G5" s="54">
        <v>6</v>
      </c>
    </row>
    <row r="6" spans="1:7" x14ac:dyDescent="0.2">
      <c r="B6" s="37" t="s">
        <v>111</v>
      </c>
      <c r="C6" s="38" t="s">
        <v>5</v>
      </c>
      <c r="D6" s="61">
        <v>465298.17</v>
      </c>
      <c r="E6" s="44" t="s">
        <v>6</v>
      </c>
      <c r="F6" s="61">
        <v>149584.79999999999</v>
      </c>
      <c r="G6" s="42" t="s">
        <v>6</v>
      </c>
    </row>
    <row r="7" spans="1:7" x14ac:dyDescent="0.2">
      <c r="B7" s="37" t="s">
        <v>112</v>
      </c>
      <c r="C7" s="38" t="s">
        <v>7</v>
      </c>
      <c r="D7" s="44" t="s">
        <v>6</v>
      </c>
      <c r="E7" s="61">
        <v>0</v>
      </c>
      <c r="F7" s="42" t="s">
        <v>6</v>
      </c>
      <c r="G7" s="41">
        <v>0</v>
      </c>
    </row>
    <row r="8" spans="1:7" ht="25.5" x14ac:dyDescent="0.2">
      <c r="B8" s="37" t="s">
        <v>85</v>
      </c>
      <c r="C8" s="38" t="s">
        <v>8</v>
      </c>
      <c r="D8" s="50">
        <f>D6-E7</f>
        <v>465298.17</v>
      </c>
      <c r="E8" s="44" t="s">
        <v>141</v>
      </c>
      <c r="F8" s="43">
        <f>F6-G7</f>
        <v>149584.79999999999</v>
      </c>
      <c r="G8" s="44" t="s">
        <v>141</v>
      </c>
    </row>
    <row r="9" spans="1:7" x14ac:dyDescent="0.2">
      <c r="B9" s="37" t="s">
        <v>113</v>
      </c>
      <c r="C9" s="38" t="s">
        <v>9</v>
      </c>
      <c r="D9" s="44" t="s">
        <v>6</v>
      </c>
      <c r="E9" s="50">
        <f>E10+E11+E12</f>
        <v>654051.12</v>
      </c>
      <c r="F9" s="42" t="s">
        <v>6</v>
      </c>
      <c r="G9" s="43">
        <f>G10+G11+G12</f>
        <v>656130.4</v>
      </c>
    </row>
    <row r="10" spans="1:7" x14ac:dyDescent="0.2">
      <c r="B10" s="37" t="s">
        <v>106</v>
      </c>
      <c r="C10" s="38" t="s">
        <v>10</v>
      </c>
      <c r="D10" s="48" t="s">
        <v>6</v>
      </c>
      <c r="E10" s="52">
        <v>65341.74</v>
      </c>
      <c r="F10" s="45" t="s">
        <v>6</v>
      </c>
      <c r="G10" s="46">
        <v>37221.4</v>
      </c>
    </row>
    <row r="11" spans="1:7" x14ac:dyDescent="0.2">
      <c r="B11" s="37" t="s">
        <v>11</v>
      </c>
      <c r="C11" s="38" t="s">
        <v>12</v>
      </c>
      <c r="D11" s="48" t="s">
        <v>6</v>
      </c>
      <c r="E11" s="52">
        <v>491345.85</v>
      </c>
      <c r="F11" s="45" t="s">
        <v>6</v>
      </c>
      <c r="G11" s="46">
        <v>505173.2</v>
      </c>
    </row>
    <row r="12" spans="1:7" x14ac:dyDescent="0.2">
      <c r="B12" s="37" t="s">
        <v>107</v>
      </c>
      <c r="C12" s="38" t="s">
        <v>13</v>
      </c>
      <c r="D12" s="48" t="s">
        <v>6</v>
      </c>
      <c r="E12" s="52">
        <v>97363.53</v>
      </c>
      <c r="F12" s="45" t="s">
        <v>6</v>
      </c>
      <c r="G12" s="46">
        <v>113735.8</v>
      </c>
    </row>
    <row r="13" spans="1:7" ht="25.5" x14ac:dyDescent="0.2">
      <c r="B13" s="37" t="s">
        <v>86</v>
      </c>
      <c r="C13" s="38" t="s">
        <v>14</v>
      </c>
      <c r="D13" s="44" t="s">
        <v>6</v>
      </c>
      <c r="E13" s="47" t="s">
        <v>141</v>
      </c>
      <c r="F13" s="42" t="s">
        <v>6</v>
      </c>
      <c r="G13" s="47" t="s">
        <v>141</v>
      </c>
    </row>
    <row r="14" spans="1:7" x14ac:dyDescent="0.2">
      <c r="B14" s="37" t="s">
        <v>108</v>
      </c>
      <c r="C14" s="38" t="s">
        <v>15</v>
      </c>
      <c r="D14" s="52">
        <v>25000</v>
      </c>
      <c r="E14" s="48" t="s">
        <v>6</v>
      </c>
      <c r="F14" s="46">
        <v>6600</v>
      </c>
      <c r="G14" s="45" t="s">
        <v>6</v>
      </c>
    </row>
    <row r="15" spans="1:7" x14ac:dyDescent="0.2">
      <c r="B15" s="37" t="s">
        <v>114</v>
      </c>
      <c r="C15" s="38" t="s">
        <v>16</v>
      </c>
      <c r="D15" s="50">
        <f>D8-E9+D14</f>
        <v>-163752.95000000001</v>
      </c>
      <c r="E15" s="44" t="s">
        <v>6</v>
      </c>
      <c r="F15" s="50">
        <f>F8-G9+F14</f>
        <v>-499945.60000000003</v>
      </c>
      <c r="G15" s="44" t="s">
        <v>6</v>
      </c>
    </row>
    <row r="16" spans="1:7" ht="25.5" x14ac:dyDescent="0.2">
      <c r="B16" s="37" t="s">
        <v>87</v>
      </c>
      <c r="C16" s="38" t="s">
        <v>17</v>
      </c>
      <c r="D16" s="50">
        <f>D20</f>
        <v>933.07</v>
      </c>
      <c r="E16" s="44" t="s">
        <v>6</v>
      </c>
      <c r="F16" s="43">
        <f>F20+F18</f>
        <v>89195.6</v>
      </c>
      <c r="G16" s="42" t="s">
        <v>6</v>
      </c>
    </row>
    <row r="17" spans="2:9" x14ac:dyDescent="0.2">
      <c r="B17" s="37" t="s">
        <v>109</v>
      </c>
      <c r="C17" s="38" t="s">
        <v>18</v>
      </c>
      <c r="D17" s="52"/>
      <c r="E17" s="48" t="s">
        <v>6</v>
      </c>
      <c r="F17" s="46"/>
      <c r="G17" s="45" t="s">
        <v>6</v>
      </c>
    </row>
    <row r="18" spans="2:9" x14ac:dyDescent="0.2">
      <c r="B18" s="37" t="s">
        <v>110</v>
      </c>
      <c r="C18" s="38" t="s">
        <v>19</v>
      </c>
      <c r="D18" s="52" t="s">
        <v>141</v>
      </c>
      <c r="E18" s="48" t="s">
        <v>6</v>
      </c>
      <c r="F18" s="52">
        <v>88000</v>
      </c>
      <c r="G18" s="45" t="s">
        <v>6</v>
      </c>
    </row>
    <row r="19" spans="2:9" x14ac:dyDescent="0.2">
      <c r="B19" s="37" t="s">
        <v>73</v>
      </c>
      <c r="C19" s="38" t="s">
        <v>20</v>
      </c>
      <c r="D19" s="52"/>
      <c r="E19" s="48" t="s">
        <v>6</v>
      </c>
      <c r="F19" s="46"/>
      <c r="G19" s="45" t="s">
        <v>6</v>
      </c>
    </row>
    <row r="20" spans="2:9" x14ac:dyDescent="0.2">
      <c r="B20" s="37" t="s">
        <v>21</v>
      </c>
      <c r="C20" s="38" t="s">
        <v>22</v>
      </c>
      <c r="D20" s="52">
        <v>933.07</v>
      </c>
      <c r="E20" s="48" t="s">
        <v>6</v>
      </c>
      <c r="F20" s="46">
        <v>1195.5999999999999</v>
      </c>
      <c r="G20" s="45" t="s">
        <v>6</v>
      </c>
    </row>
    <row r="21" spans="2:9" x14ac:dyDescent="0.2">
      <c r="B21" s="37" t="s">
        <v>23</v>
      </c>
      <c r="C21" s="38" t="s">
        <v>24</v>
      </c>
      <c r="D21" s="52"/>
      <c r="E21" s="48" t="s">
        <v>6</v>
      </c>
      <c r="F21" s="46"/>
      <c r="G21" s="45" t="s">
        <v>6</v>
      </c>
    </row>
    <row r="22" spans="2:9" ht="25.5" x14ac:dyDescent="0.2">
      <c r="B22" s="37" t="s">
        <v>88</v>
      </c>
      <c r="C22" s="38" t="s">
        <v>25</v>
      </c>
      <c r="D22" s="44" t="s">
        <v>6</v>
      </c>
      <c r="E22" s="50">
        <f>E25+E26</f>
        <v>532.09</v>
      </c>
      <c r="F22" s="42" t="s">
        <v>6</v>
      </c>
      <c r="G22" s="43">
        <f>G25+G26</f>
        <v>44.4</v>
      </c>
    </row>
    <row r="23" spans="2:9" x14ac:dyDescent="0.2">
      <c r="B23" s="37" t="s">
        <v>26</v>
      </c>
      <c r="C23" s="38" t="s">
        <v>27</v>
      </c>
      <c r="D23" s="48" t="s">
        <v>141</v>
      </c>
      <c r="E23" s="49" t="s">
        <v>141</v>
      </c>
      <c r="F23" s="48" t="s">
        <v>141</v>
      </c>
      <c r="G23" s="49" t="s">
        <v>141</v>
      </c>
    </row>
    <row r="24" spans="2:9" x14ac:dyDescent="0.2">
      <c r="B24" s="37" t="s">
        <v>89</v>
      </c>
      <c r="C24" s="38" t="s">
        <v>28</v>
      </c>
      <c r="D24" s="44" t="s">
        <v>6</v>
      </c>
      <c r="E24" s="47" t="s">
        <v>141</v>
      </c>
      <c r="F24" s="42" t="s">
        <v>6</v>
      </c>
      <c r="G24" s="47" t="s">
        <v>141</v>
      </c>
    </row>
    <row r="25" spans="2:9" x14ac:dyDescent="0.2">
      <c r="B25" s="37" t="s">
        <v>29</v>
      </c>
      <c r="C25" s="38" t="s">
        <v>30</v>
      </c>
      <c r="D25" s="48" t="s">
        <v>6</v>
      </c>
      <c r="E25" s="52">
        <v>532.09</v>
      </c>
      <c r="F25" s="45" t="s">
        <v>6</v>
      </c>
      <c r="G25" s="46">
        <v>44.4</v>
      </c>
    </row>
    <row r="26" spans="2:9" x14ac:dyDescent="0.2">
      <c r="B26" s="37" t="s">
        <v>31</v>
      </c>
      <c r="C26" s="38" t="s">
        <v>32</v>
      </c>
      <c r="D26" s="48" t="s">
        <v>6</v>
      </c>
      <c r="E26" s="49">
        <v>0</v>
      </c>
      <c r="F26" s="45" t="s">
        <v>6</v>
      </c>
      <c r="G26" s="49">
        <v>0</v>
      </c>
    </row>
    <row r="27" spans="2:9" ht="25.5" x14ac:dyDescent="0.2">
      <c r="B27" s="37" t="s">
        <v>90</v>
      </c>
      <c r="C27" s="38" t="s">
        <v>33</v>
      </c>
      <c r="D27" s="50">
        <f>D15+D16-E22</f>
        <v>-163351.97</v>
      </c>
      <c r="E27" s="44" t="s">
        <v>141</v>
      </c>
      <c r="F27" s="43">
        <f>F15+F16-G22</f>
        <v>-410794.4</v>
      </c>
      <c r="G27" s="44" t="s">
        <v>141</v>
      </c>
    </row>
    <row r="28" spans="2:9" x14ac:dyDescent="0.2">
      <c r="B28" s="37" t="s">
        <v>34</v>
      </c>
      <c r="C28" s="38" t="s">
        <v>35</v>
      </c>
      <c r="D28" s="49" t="s">
        <v>141</v>
      </c>
      <c r="E28" s="49" t="s">
        <v>141</v>
      </c>
      <c r="F28" s="49" t="s">
        <v>141</v>
      </c>
      <c r="G28" s="49" t="s">
        <v>141</v>
      </c>
    </row>
    <row r="29" spans="2:9" x14ac:dyDescent="0.2">
      <c r="B29" s="37" t="s">
        <v>115</v>
      </c>
      <c r="C29" s="38" t="s">
        <v>36</v>
      </c>
      <c r="D29" s="50">
        <f>D27</f>
        <v>-163351.97</v>
      </c>
      <c r="E29" s="44" t="s">
        <v>141</v>
      </c>
      <c r="F29" s="43">
        <f>F27</f>
        <v>-410794.4</v>
      </c>
      <c r="G29" s="44" t="s">
        <v>141</v>
      </c>
    </row>
    <row r="30" spans="2:9" x14ac:dyDescent="0.2">
      <c r="B30" s="37" t="s">
        <v>74</v>
      </c>
      <c r="C30" s="38" t="s">
        <v>37</v>
      </c>
      <c r="D30" s="48" t="s">
        <v>6</v>
      </c>
      <c r="E30" s="49" t="s">
        <v>141</v>
      </c>
      <c r="F30" s="45" t="s">
        <v>6</v>
      </c>
      <c r="G30" s="49" t="s">
        <v>141</v>
      </c>
    </row>
    <row r="31" spans="2:9" x14ac:dyDescent="0.2">
      <c r="B31" s="37" t="s">
        <v>116</v>
      </c>
      <c r="C31" s="38" t="s">
        <v>38</v>
      </c>
      <c r="D31" s="48" t="s">
        <v>6</v>
      </c>
      <c r="E31" s="52">
        <v>19627.97</v>
      </c>
      <c r="F31" s="45" t="s">
        <v>6</v>
      </c>
      <c r="G31" s="46">
        <v>20000</v>
      </c>
    </row>
    <row r="32" spans="2:9" x14ac:dyDescent="0.2">
      <c r="B32" s="39" t="s">
        <v>117</v>
      </c>
      <c r="C32" s="38" t="s">
        <v>39</v>
      </c>
      <c r="D32" s="62">
        <f>D29-E31</f>
        <v>-182979.94</v>
      </c>
      <c r="E32" s="62"/>
      <c r="F32" s="51">
        <f>F29-G31</f>
        <v>-430794.4</v>
      </c>
      <c r="G32" s="51"/>
      <c r="I32" s="58"/>
    </row>
    <row r="33" spans="2:7" x14ac:dyDescent="0.2">
      <c r="C33" s="40" t="s">
        <v>102</v>
      </c>
    </row>
    <row r="34" spans="2:7" s="56" customFormat="1" x14ac:dyDescent="0.2">
      <c r="B34" s="74" t="s">
        <v>142</v>
      </c>
      <c r="C34" s="74"/>
      <c r="D34" s="74"/>
      <c r="E34" s="74"/>
      <c r="G34" s="57"/>
    </row>
    <row r="35" spans="2:7" s="56" customFormat="1" x14ac:dyDescent="0.2">
      <c r="B35" s="75" t="s">
        <v>143</v>
      </c>
      <c r="C35" s="75"/>
      <c r="D35" s="75"/>
      <c r="E35" s="75"/>
    </row>
    <row r="36" spans="2:7" s="56" customFormat="1" x14ac:dyDescent="0.2">
      <c r="B36" s="76" t="s">
        <v>144</v>
      </c>
      <c r="C36" s="76"/>
      <c r="D36" s="76"/>
      <c r="E36" s="76"/>
    </row>
    <row r="37" spans="2:7" s="56" customFormat="1" x14ac:dyDescent="0.2">
      <c r="B37" s="77" t="s">
        <v>145</v>
      </c>
      <c r="C37" s="77"/>
      <c r="D37" s="77"/>
      <c r="E37" s="77"/>
    </row>
    <row r="38" spans="2:7" s="56" customFormat="1" x14ac:dyDescent="0.2"/>
  </sheetData>
  <mergeCells count="10">
    <mergeCell ref="B34:E34"/>
    <mergeCell ref="B35:E35"/>
    <mergeCell ref="B36:E36"/>
    <mergeCell ref="B37:E37"/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G24" sqref="G24"/>
    </sheetView>
  </sheetViews>
  <sheetFormatPr defaultColWidth="9.140625" defaultRowHeight="12.75" x14ac:dyDescent="0.2"/>
  <cols>
    <col min="1" max="1" width="2.140625" style="15" customWidth="1"/>
    <col min="2" max="2" width="99.5703125" style="15" customWidth="1"/>
    <col min="3" max="3" width="7.28515625" style="15" bestFit="1" customWidth="1"/>
    <col min="4" max="5" width="17.7109375" style="15" customWidth="1"/>
    <col min="6" max="6" width="0.85546875" style="15" customWidth="1"/>
    <col min="7" max="16384" width="9.140625" style="15"/>
  </cols>
  <sheetData>
    <row r="1" spans="1:5" x14ac:dyDescent="0.2">
      <c r="A1" s="22" t="s">
        <v>135</v>
      </c>
    </row>
    <row r="2" spans="1:5" x14ac:dyDescent="0.2">
      <c r="B2" s="84" t="s">
        <v>40</v>
      </c>
      <c r="C2" s="84"/>
      <c r="D2" s="84"/>
      <c r="E2" s="84"/>
    </row>
    <row r="4" spans="1:5" ht="63.75" x14ac:dyDescent="0.2">
      <c r="B4" s="19" t="s">
        <v>3</v>
      </c>
      <c r="C4" s="16" t="s">
        <v>81</v>
      </c>
      <c r="D4" s="17" t="s">
        <v>99</v>
      </c>
      <c r="E4" s="18" t="s">
        <v>98</v>
      </c>
    </row>
    <row r="5" spans="1:5" x14ac:dyDescent="0.2">
      <c r="B5" s="21" t="s">
        <v>75</v>
      </c>
      <c r="C5" s="2" t="s">
        <v>41</v>
      </c>
      <c r="D5" s="3"/>
      <c r="E5" s="5"/>
    </row>
    <row r="6" spans="1:5" x14ac:dyDescent="0.2">
      <c r="B6" s="21" t="s">
        <v>118</v>
      </c>
      <c r="C6" s="2" t="s">
        <v>42</v>
      </c>
      <c r="D6" s="3">
        <v>46779.5</v>
      </c>
      <c r="E6" s="1">
        <v>46896.6</v>
      </c>
    </row>
    <row r="7" spans="1:5" x14ac:dyDescent="0.2">
      <c r="B7" s="20" t="s">
        <v>91</v>
      </c>
      <c r="C7" s="6" t="s">
        <v>43</v>
      </c>
      <c r="D7" s="8">
        <v>389.8</v>
      </c>
      <c r="E7" s="1">
        <v>391.7</v>
      </c>
    </row>
    <row r="8" spans="1:5" x14ac:dyDescent="0.2">
      <c r="B8" s="20" t="s">
        <v>92</v>
      </c>
      <c r="C8" s="6" t="s">
        <v>44</v>
      </c>
      <c r="D8" s="8"/>
      <c r="E8" s="1"/>
    </row>
    <row r="9" spans="1:5" x14ac:dyDescent="0.2">
      <c r="B9" s="20" t="s">
        <v>119</v>
      </c>
      <c r="C9" s="2" t="s">
        <v>45</v>
      </c>
      <c r="D9" s="4"/>
      <c r="E9" s="1"/>
    </row>
    <row r="10" spans="1:5" x14ac:dyDescent="0.2">
      <c r="B10" s="20" t="s">
        <v>120</v>
      </c>
      <c r="C10" s="2" t="s">
        <v>46</v>
      </c>
      <c r="D10" s="4"/>
      <c r="E10" s="1"/>
    </row>
    <row r="11" spans="1:5" x14ac:dyDescent="0.2">
      <c r="B11" s="20" t="s">
        <v>121</v>
      </c>
      <c r="C11" s="2" t="s">
        <v>47</v>
      </c>
      <c r="D11" s="4"/>
      <c r="E11" s="1"/>
    </row>
    <row r="12" spans="1:5" x14ac:dyDescent="0.2">
      <c r="B12" s="20" t="s">
        <v>122</v>
      </c>
      <c r="C12" s="2" t="s">
        <v>48</v>
      </c>
      <c r="D12" s="4"/>
      <c r="E12" s="1"/>
    </row>
    <row r="13" spans="1:5" x14ac:dyDescent="0.2">
      <c r="B13" s="20" t="s">
        <v>123</v>
      </c>
      <c r="C13" s="2" t="s">
        <v>49</v>
      </c>
      <c r="D13" s="4"/>
      <c r="E13" s="1"/>
    </row>
    <row r="14" spans="1:5" x14ac:dyDescent="0.2">
      <c r="B14" s="20" t="s">
        <v>124</v>
      </c>
      <c r="C14" s="2" t="s">
        <v>50</v>
      </c>
      <c r="D14" s="4"/>
      <c r="E14" s="1"/>
    </row>
    <row r="15" spans="1:5" x14ac:dyDescent="0.2">
      <c r="B15" s="20" t="s">
        <v>125</v>
      </c>
      <c r="C15" s="2" t="s">
        <v>51</v>
      </c>
      <c r="D15" s="4">
        <v>20000</v>
      </c>
      <c r="E15" s="1">
        <v>21983.200000000001</v>
      </c>
    </row>
    <row r="16" spans="1:5" x14ac:dyDescent="0.2">
      <c r="B16" s="20" t="s">
        <v>126</v>
      </c>
      <c r="C16" s="2" t="s">
        <v>52</v>
      </c>
      <c r="D16" s="4"/>
      <c r="E16" s="1"/>
    </row>
    <row r="17" spans="2:5" x14ac:dyDescent="0.2">
      <c r="B17" s="20" t="s">
        <v>53</v>
      </c>
      <c r="C17" s="2" t="s">
        <v>54</v>
      </c>
      <c r="D17" s="4"/>
      <c r="E17" s="1"/>
    </row>
    <row r="18" spans="2:5" x14ac:dyDescent="0.2">
      <c r="B18" s="20" t="s">
        <v>127</v>
      </c>
      <c r="C18" s="2" t="s">
        <v>55</v>
      </c>
      <c r="D18" s="4"/>
      <c r="E18" s="1"/>
    </row>
    <row r="19" spans="2:5" x14ac:dyDescent="0.2">
      <c r="B19" s="20" t="s">
        <v>93</v>
      </c>
      <c r="C19" s="6" t="s">
        <v>56</v>
      </c>
      <c r="D19" s="9"/>
      <c r="E19" s="1"/>
    </row>
    <row r="20" spans="2:5" x14ac:dyDescent="0.2">
      <c r="B20" s="20" t="s">
        <v>94</v>
      </c>
      <c r="C20" s="6" t="s">
        <v>57</v>
      </c>
      <c r="D20" s="8">
        <v>0</v>
      </c>
      <c r="E20" s="1">
        <v>0</v>
      </c>
    </row>
    <row r="21" spans="2:5" ht="25.5" x14ac:dyDescent="0.2">
      <c r="B21" s="20" t="s">
        <v>95</v>
      </c>
      <c r="C21" s="6" t="s">
        <v>58</v>
      </c>
      <c r="D21" s="8"/>
      <c r="E21" s="1"/>
    </row>
    <row r="22" spans="2:5" x14ac:dyDescent="0.2">
      <c r="B22" s="20" t="s">
        <v>128</v>
      </c>
      <c r="C22" s="2" t="s">
        <v>59</v>
      </c>
      <c r="D22" s="3">
        <v>54329.4</v>
      </c>
      <c r="E22" s="1">
        <v>54746.3</v>
      </c>
    </row>
    <row r="23" spans="2:5" x14ac:dyDescent="0.2">
      <c r="B23" s="20" t="s">
        <v>129</v>
      </c>
      <c r="C23" s="2" t="s">
        <v>130</v>
      </c>
      <c r="D23" s="3"/>
      <c r="E23" s="1"/>
    </row>
    <row r="24" spans="2:5" x14ac:dyDescent="0.2">
      <c r="B24" s="20" t="s">
        <v>131</v>
      </c>
      <c r="C24" s="2" t="s">
        <v>132</v>
      </c>
      <c r="D24" s="3"/>
      <c r="E24" s="1"/>
    </row>
    <row r="25" spans="2:5" x14ac:dyDescent="0.2">
      <c r="B25" s="20" t="s">
        <v>96</v>
      </c>
      <c r="C25" s="6" t="s">
        <v>133</v>
      </c>
      <c r="D25" s="8"/>
      <c r="E25" s="1"/>
    </row>
    <row r="26" spans="2:5" x14ac:dyDescent="0.2">
      <c r="B26" s="20" t="s">
        <v>97</v>
      </c>
      <c r="C26" s="2" t="s">
        <v>60</v>
      </c>
      <c r="D26" s="7">
        <f>D22+D15+D6</f>
        <v>121108.9</v>
      </c>
      <c r="E26" s="7">
        <f>E22+E15+E6</f>
        <v>123626.1</v>
      </c>
    </row>
    <row r="27" spans="2:5" x14ac:dyDescent="0.2">
      <c r="B27" s="15" t="s">
        <v>136</v>
      </c>
    </row>
    <row r="28" spans="2:5" x14ac:dyDescent="0.2">
      <c r="B28" s="15" t="s">
        <v>137</v>
      </c>
    </row>
  </sheetData>
  <mergeCells count="1">
    <mergeCell ref="B2:E2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USER</cp:lastModifiedBy>
  <cp:lastPrinted>2018-04-13T06:01:28Z</cp:lastPrinted>
  <dcterms:created xsi:type="dcterms:W3CDTF">2008-03-14T09:45:27Z</dcterms:created>
  <dcterms:modified xsi:type="dcterms:W3CDTF">2024-02-07T09:45:01Z</dcterms:modified>
</cp:coreProperties>
</file>